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4000" windowHeight="960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2" i="1" l="1"/>
  <c r="F30" i="1"/>
  <c r="C33" i="1" s="1"/>
  <c r="C39" i="1" s="1"/>
  <c r="F25" i="1"/>
  <c r="F23" i="1"/>
  <c r="F21" i="1"/>
  <c r="C26" i="1" s="1"/>
  <c r="C38" i="1" s="1"/>
  <c r="F16" i="1"/>
  <c r="C17" i="1" s="1"/>
  <c r="C37" i="1" s="1"/>
  <c r="F11" i="1"/>
  <c r="F9" i="1"/>
  <c r="F7" i="1"/>
  <c r="C12" i="1" l="1"/>
  <c r="C36" i="1" s="1"/>
  <c r="C41" i="1" s="1"/>
</calcChain>
</file>

<file path=xl/sharedStrings.xml><?xml version="1.0" encoding="utf-8"?>
<sst xmlns="http://schemas.openxmlformats.org/spreadsheetml/2006/main" count="60" uniqueCount="52">
  <si>
    <t>Opis stavke troškovnika</t>
  </si>
  <si>
    <t>Jed. Mjere:</t>
  </si>
  <si>
    <t>Jed. Cijena:</t>
  </si>
  <si>
    <t>Ukupno:</t>
  </si>
  <si>
    <t>Količina:</t>
  </si>
  <si>
    <t>1.</t>
  </si>
  <si>
    <t>2.</t>
  </si>
  <si>
    <t>3.</t>
  </si>
  <si>
    <t>4.</t>
  </si>
  <si>
    <t>m2</t>
  </si>
  <si>
    <t>UKUPNO:</t>
  </si>
  <si>
    <t>TROŠKOVNIK REKONSTRUKCIJE FONTANA - TRG SV. TEREZIJE</t>
  </si>
  <si>
    <t>PRIPREMNI RADOVI</t>
  </si>
  <si>
    <t>1.1.</t>
  </si>
  <si>
    <t>Geodetska izmjera – iskolčenje – prijenos gabarita elemenata rekonstrukcije opločenja sa nacrta i digitalne dokumentacije u naravi na gradilištu </t>
  </si>
  <si>
    <t>1.2.</t>
  </si>
  <si>
    <t>Zaštita opločenja fontane i mlaznica pri izvođenju  radova. Cijela ploha fontane se pokriva  geotekstilom ili adekvatnom čvrstom folijom radi sprječavanja onečišćenja i zapunjanja reški za povrat vode u podzemne rezervoare, te daskama ili drugim čvrstim pločama na mjestima mogućih oštećenja kamenog pokrova fontane</t>
  </si>
  <si>
    <t>1.3.</t>
  </si>
  <si>
    <t>Uklanjanje postojećeg opločenja oko ruba fontana u pojasu prosječno cca 110 cm. Radovi se izvode ručno i pažljivo da se kamene kocke ne oštećuju, kao i opločenje fontane koje se ne dira. Kamene kocke se sortiraju prema vrsti i dimenzijama i deponiraju na gradilištu za reuporabu. Uklanja se  i sav podložni i vezni materijal do betonske podloge trga. </t>
  </si>
  <si>
    <t>Površina obuhvata</t>
  </si>
  <si>
    <t>Površina fontane</t>
  </si>
  <si>
    <t>Kameno opločenje</t>
  </si>
  <si>
    <t>PRIPREMNI RADOVI UKUPNO:</t>
  </si>
  <si>
    <t>BETONSKI RADOVI</t>
  </si>
  <si>
    <t>2.1.</t>
  </si>
  <si>
    <t>Betonska podloga</t>
  </si>
  <si>
    <t>Izvedba betonske podloge u sloju razlike visina postojeće betonske podloge i potrebne nivelete rekonstruiranog pojasa opločenja oko fontana. Podloga se izvodi između novog vanjskog obruba fontane i njene postojeće plohe opločene kamenim pločama. Podloga promjenjivog presjeka od 0 do 21 cm visine izvodi se s finim niveliranjem gornje površine u nagibu od obruba prema fontani 3%. Beton klase C30/37 sa dodatkom za vodonepropusnost. U cijenu stavke uključen sav rad, dobava i  ugradnja svog potrebnog materijala, te ručna ugradba, vibriranje, zaglađivanje površine i njega svježeg betona.</t>
  </si>
  <si>
    <t>BETONSKI RADOVI UKUPNO:</t>
  </si>
  <si>
    <t>KAMENARSKI RADOVI</t>
  </si>
  <si>
    <t>3.1.</t>
  </si>
  <si>
    <t xml:space="preserve">Zidanje novog kamenog obruba fontana  lomljenim granitnim kamenim kockama 10x10x10  cm u dva reda u produžnom cementnom mortu  M-5, ukupne širine sokla cca 21,5 cm. Obrub se  zida direktno na prethodno očišćenoj osnovnoj  betonskoj podlogi trga koja je u padu. Zida se do relativne visine +3 cm u odnosu na visinu opločenja fontane, odnosno na apsolutnu visinu 153,12 m.n.m. oko sjeverne i 153,35 m.n.m. oko južne fontane. Visina obruba varira od 15 do 32  cm ( prosječna visina - 25 cm). Nakon završetka mora biti potpuno ispunjenih fuga. Prije izrade provjeriti i utvrditi sve potrebne mjere na licu mjesta ugradbe. U cijenu stavke obuhvaćeni svi potrebni radovi, pribor i materijal. Obračun po m1 zidanog obruba.
</t>
  </si>
  <si>
    <t>Kameni obrub</t>
  </si>
  <si>
    <t>m1</t>
  </si>
  <si>
    <t>KAMENARSKI RADOVI UKUPNO:</t>
  </si>
  <si>
    <t>ZAVRŠNI RADOVI</t>
  </si>
  <si>
    <t>4.1.</t>
  </si>
  <si>
    <t>3.2.</t>
  </si>
  <si>
    <t>Polaganje novog kamenog opločenja između obruba i pokrovnog opločenja fontana. Izvodi se lomljenim porfido kamenim kockama dimenzija  8x8x8 cm do 5x5x5, koje su prethodno skinute sa  tog područja. Podložni sloj za kameno opločenje  je suhi estrih s omjerom pijeska i cementa 3:1. Fugiranje suhim estrihom s omjerom pijeska i cementa 3:2, te finalno zalijevanje cementnim mortom do pune visine reški. Raster (mustra) polaganja kamenog opločenja prema detaljima iz projekta. Prije izrade provjeriti i utvrditi sve potrebne mjere na licu mjesta ugradbe. U cijenu stavke obuhvaćeni svi potrebni radovi,  pribor i materijal. Obračun po m1 zidanog obruba.</t>
  </si>
  <si>
    <t>3.3.</t>
  </si>
  <si>
    <t>Rekonstrukcija postojećeg kamenog opločenja u zoni do novog obruba fontane gdje je uklonjen radi zidanja obruba. Izvodi se lomljenim porfido kamenim kockama dimenzija 8x8x8 cm do 5x5x5, koje su prethodno skinute sa tog područja. Podložni sloj za kameno opločenje je suhi estrih s omjerom pijeska i cementa 3:1. Fugiranje suhim estrihom s omjerom pijeska i cementa 3:2, te finalno zalijevanje cementnim motrom do pune visine reški. Raster (mustra) polaganja kamenog  opločenja u nastavku prema postojećem rasteru. U cijenu stavke obuhvaćeni svi potrebni radovi, pribor i materijal. Obračun po m1 zidanog obruba.</t>
  </si>
  <si>
    <t>Pjeskarenje rekonstruiranog dijela opločenja oko fontane kako bi se ukonili tragovi i naslage vapnenca, klora i sl. sa starih ponovo ugrađenih kamenih kocki. U cijenu stavke uključen sav rad, materijal i potrebna oprema. Napomena: stavka se ne izvodi ukoliko se rekonstrukcija opločenja izvodi sa novim kamenim kockama.</t>
  </si>
  <si>
    <t>Čišćenje pjeskarenjem</t>
  </si>
  <si>
    <t>4.2.</t>
  </si>
  <si>
    <t>Uklanjanje zaštite fontane (geoteksti, drvene obloge i sl.), te finalno čišćenje kompletne zone rekonstrukcije opločenja oko fontana uključivo i tragove betona i morta koji su ugrađivani prilikom radova. </t>
  </si>
  <si>
    <t>Čišćenje gradilišta</t>
  </si>
  <si>
    <t>komplet</t>
  </si>
  <si>
    <t>ZAVRŠNI RADOVI UKUPNO:</t>
  </si>
  <si>
    <t>REKAPITULACIJA:</t>
  </si>
  <si>
    <t>1. PRIPREMNI RADOVI</t>
  </si>
  <si>
    <t>2. BETONSKI RADOVI</t>
  </si>
  <si>
    <t>3. KAMENARSKI RADOVI</t>
  </si>
  <si>
    <t>4. ZAVRŠNI RADOVI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</si>
</sst>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1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72">
    <xf numFmtId="0" fontId="0" fillId="0" borderId="0" xfId="0"/>
    <xf numFmtId="0" fontId="0" fillId="0" borderId="0" xfId="0" applyProtection="1"/>
    <xf numFmtId="0" fontId="3" fillId="0" borderId="1" xfId="0" applyFont="1" applyBorder="1" applyProtection="1"/>
    <xf numFmtId="0" fontId="3" fillId="2" borderId="1" xfId="0" applyFont="1" applyFill="1" applyBorder="1" applyAlignment="1" applyProtection="1">
      <alignment horizontal="left" wrapText="1"/>
    </xf>
    <xf numFmtId="0" fontId="0" fillId="2" borderId="1" xfId="0" applyFill="1" applyBorder="1" applyAlignment="1" applyProtection="1">
      <alignment horizontal="center" vertical="center"/>
    </xf>
    <xf numFmtId="4" fontId="0" fillId="2" borderId="1" xfId="0" applyNumberFormat="1" applyFill="1" applyBorder="1" applyAlignment="1" applyProtection="1">
      <alignment horizontal="center" vertical="center"/>
    </xf>
    <xf numFmtId="0" fontId="3" fillId="3" borderId="1" xfId="0" applyFont="1" applyFill="1" applyBorder="1" applyAlignment="1" applyProtection="1">
      <alignment horizontal="left" wrapText="1"/>
    </xf>
    <xf numFmtId="0" fontId="0" fillId="3" borderId="1" xfId="0" applyFill="1" applyBorder="1" applyAlignment="1" applyProtection="1">
      <alignment horizontal="center" vertical="center"/>
    </xf>
    <xf numFmtId="4" fontId="0" fillId="3" borderId="1" xfId="0" applyNumberFormat="1" applyFill="1" applyBorder="1" applyAlignment="1" applyProtection="1">
      <alignment horizontal="center" vertical="center"/>
    </xf>
    <xf numFmtId="0" fontId="0" fillId="0" borderId="1" xfId="0" applyBorder="1" applyAlignment="1" applyProtection="1">
      <alignment horizontal="left" wrapText="1"/>
    </xf>
    <xf numFmtId="0" fontId="0" fillId="0" borderId="1" xfId="0" applyBorder="1" applyAlignment="1" applyProtection="1">
      <alignment horizontal="center" vertical="center"/>
    </xf>
    <xf numFmtId="4" fontId="0" fillId="0" borderId="1" xfId="0" applyNumberFormat="1" applyBorder="1" applyAlignment="1" applyProtection="1">
      <alignment horizontal="center" vertical="center"/>
    </xf>
    <xf numFmtId="4" fontId="0" fillId="0" borderId="1" xfId="0" applyNumberFormat="1" applyBorder="1" applyAlignment="1" applyProtection="1">
      <alignment horizontal="right" vertical="center"/>
    </xf>
    <xf numFmtId="0" fontId="0" fillId="0" borderId="1" xfId="0" applyBorder="1" applyAlignment="1" applyProtection="1">
      <alignment wrapText="1"/>
    </xf>
    <xf numFmtId="0" fontId="3" fillId="2" borderId="1" xfId="0" applyFont="1" applyFill="1" applyBorder="1" applyAlignment="1" applyProtection="1">
      <alignment wrapText="1"/>
    </xf>
    <xf numFmtId="4" fontId="0" fillId="2" borderId="1" xfId="0" applyNumberFormat="1" applyFill="1" applyBorder="1" applyAlignment="1" applyProtection="1">
      <alignment horizontal="right" vertical="center"/>
    </xf>
    <xf numFmtId="0" fontId="3" fillId="3" borderId="1" xfId="0" applyFont="1" applyFill="1" applyBorder="1" applyAlignment="1" applyProtection="1">
      <alignment wrapText="1"/>
    </xf>
    <xf numFmtId="0" fontId="0" fillId="0" borderId="1" xfId="0" applyBorder="1" applyProtection="1"/>
    <xf numFmtId="0" fontId="3" fillId="2" borderId="1" xfId="0" applyFont="1" applyFill="1" applyBorder="1" applyProtection="1"/>
    <xf numFmtId="0" fontId="3" fillId="3" borderId="1" xfId="0" applyFont="1" applyFill="1" applyBorder="1" applyProtection="1"/>
    <xf numFmtId="0" fontId="0" fillId="0" borderId="1" xfId="0" applyBorder="1" applyAlignment="1" applyProtection="1">
      <alignment horizontal="right"/>
    </xf>
    <xf numFmtId="4" fontId="5" fillId="0" borderId="1" xfId="0" applyNumberFormat="1" applyFont="1" applyBorder="1" applyAlignment="1" applyProtection="1">
      <alignment horizontal="center" vertical="center"/>
      <protection locked="0"/>
    </xf>
    <xf numFmtId="4" fontId="0" fillId="0" borderId="1" xfId="0" applyNumberFormat="1" applyBorder="1" applyAlignment="1" applyProtection="1">
      <alignment horizontal="center" vertical="center"/>
      <protection locked="0"/>
    </xf>
    <xf numFmtId="49" fontId="2" fillId="0" borderId="1" xfId="0" applyNumberFormat="1" applyFont="1" applyBorder="1" applyAlignment="1" applyProtection="1">
      <alignment horizontal="center" vertical="center"/>
    </xf>
    <xf numFmtId="49" fontId="3" fillId="0" borderId="1" xfId="0" applyNumberFormat="1" applyFont="1" applyBorder="1" applyProtection="1"/>
    <xf numFmtId="49" fontId="3" fillId="2" borderId="1" xfId="0" applyNumberFormat="1" applyFont="1" applyFill="1" applyBorder="1" applyAlignment="1" applyProtection="1">
      <alignment horizontal="center" vertical="center"/>
    </xf>
    <xf numFmtId="49" fontId="3" fillId="3" borderId="1" xfId="0" applyNumberFormat="1" applyFont="1" applyFill="1" applyBorder="1" applyAlignment="1" applyProtection="1">
      <alignment horizontal="center" vertical="center"/>
    </xf>
    <xf numFmtId="49" fontId="2" fillId="0" borderId="1" xfId="0" applyNumberFormat="1" applyFont="1" applyBorder="1" applyAlignment="1" applyProtection="1">
      <alignment horizontal="center"/>
    </xf>
    <xf numFmtId="49" fontId="2" fillId="2" borderId="1" xfId="0" applyNumberFormat="1" applyFont="1" applyFill="1" applyBorder="1" applyAlignment="1" applyProtection="1">
      <alignment horizontal="center"/>
    </xf>
    <xf numFmtId="49" fontId="2" fillId="3" borderId="1" xfId="0" applyNumberFormat="1" applyFont="1" applyFill="1" applyBorder="1" applyAlignment="1" applyProtection="1">
      <alignment horizontal="center"/>
    </xf>
    <xf numFmtId="49" fontId="0" fillId="0" borderId="0" xfId="0" applyNumberFormat="1" applyProtection="1"/>
    <xf numFmtId="49" fontId="0" fillId="0" borderId="0" xfId="0" applyNumberFormat="1"/>
    <xf numFmtId="49" fontId="1" fillId="0" borderId="1" xfId="0" applyNumberFormat="1" applyFont="1" applyBorder="1" applyAlignment="1" applyProtection="1">
      <alignment horizontal="center" vertical="center"/>
    </xf>
    <xf numFmtId="0" fontId="0" fillId="0" borderId="1" xfId="0" applyBorder="1" applyAlignment="1" applyProtection="1">
      <alignment horizontal="right" wrapText="1"/>
    </xf>
    <xf numFmtId="0" fontId="3" fillId="0" borderId="1" xfId="0" applyFont="1" applyBorder="1" applyAlignment="1" applyProtection="1">
      <alignment horizontal="right" wrapText="1"/>
    </xf>
    <xf numFmtId="0" fontId="3" fillId="0" borderId="1" xfId="0" applyFont="1" applyBorder="1" applyAlignment="1" applyProtection="1">
      <alignment horizontal="right"/>
    </xf>
    <xf numFmtId="49" fontId="1" fillId="0" borderId="1" xfId="0" applyNumberFormat="1" applyFont="1" applyBorder="1" applyAlignment="1" applyProtection="1">
      <alignment horizontal="center"/>
    </xf>
    <xf numFmtId="0" fontId="0" fillId="3" borderId="1" xfId="0" applyFill="1" applyBorder="1" applyAlignment="1" applyProtection="1">
      <alignment horizontal="right"/>
    </xf>
    <xf numFmtId="0" fontId="0" fillId="3" borderId="0" xfId="0" applyFill="1" applyProtection="1"/>
    <xf numFmtId="0" fontId="0" fillId="3" borderId="0" xfId="0" applyFill="1"/>
    <xf numFmtId="49" fontId="0" fillId="3" borderId="1" xfId="0" applyNumberFormat="1" applyFill="1" applyBorder="1" applyAlignment="1" applyProtection="1">
      <alignment horizontal="center"/>
    </xf>
    <xf numFmtId="0" fontId="0" fillId="3" borderId="1" xfId="0" applyFill="1" applyBorder="1" applyProtection="1"/>
    <xf numFmtId="0" fontId="0" fillId="3" borderId="1" xfId="0" applyFill="1" applyBorder="1" applyAlignment="1" applyProtection="1">
      <alignment wrapText="1"/>
    </xf>
    <xf numFmtId="49" fontId="0" fillId="3" borderId="6" xfId="0" applyNumberFormat="1" applyFill="1" applyBorder="1" applyAlignment="1" applyProtection="1">
      <alignment horizontal="center"/>
    </xf>
    <xf numFmtId="0" fontId="0" fillId="3" borderId="6" xfId="0" applyFill="1" applyBorder="1" applyProtection="1"/>
    <xf numFmtId="49" fontId="3" fillId="3" borderId="5" xfId="0" applyNumberFormat="1" applyFont="1" applyFill="1" applyBorder="1" applyAlignment="1" applyProtection="1">
      <alignment horizontal="center"/>
    </xf>
    <xf numFmtId="49" fontId="0" fillId="0" borderId="10" xfId="0" applyNumberFormat="1" applyBorder="1" applyProtection="1"/>
    <xf numFmtId="0" fontId="0" fillId="0" borderId="11" xfId="0" applyBorder="1" applyProtection="1"/>
    <xf numFmtId="4" fontId="5" fillId="0" borderId="1" xfId="0" applyNumberFormat="1" applyFont="1" applyBorder="1" applyAlignment="1" applyProtection="1">
      <alignment horizontal="center" vertical="center"/>
    </xf>
    <xf numFmtId="0" fontId="3" fillId="0" borderId="0" xfId="0" applyFont="1" applyProtection="1"/>
    <xf numFmtId="49" fontId="3" fillId="3" borderId="13" xfId="0" applyNumberFormat="1" applyFont="1" applyFill="1" applyBorder="1" applyAlignment="1" applyProtection="1">
      <alignment horizontal="center"/>
    </xf>
    <xf numFmtId="0" fontId="3" fillId="3" borderId="13" xfId="0" applyFont="1" applyFill="1" applyBorder="1" applyProtection="1"/>
    <xf numFmtId="4" fontId="0" fillId="0" borderId="10" xfId="0" applyNumberFormat="1" applyBorder="1" applyAlignment="1" applyProtection="1">
      <alignment horizontal="right"/>
    </xf>
    <xf numFmtId="0" fontId="0" fillId="0" borderId="11" xfId="0" applyBorder="1" applyAlignment="1" applyProtection="1">
      <alignment horizontal="right"/>
    </xf>
    <xf numFmtId="0" fontId="0" fillId="0" borderId="12" xfId="0" applyBorder="1" applyAlignment="1" applyProtection="1">
      <alignment horizontal="right"/>
    </xf>
    <xf numFmtId="0" fontId="0" fillId="3" borderId="13" xfId="0" applyFill="1" applyBorder="1" applyAlignment="1" applyProtection="1">
      <alignment horizontal="center" vertical="center"/>
    </xf>
    <xf numFmtId="4" fontId="0" fillId="3" borderId="7" xfId="0" applyNumberFormat="1" applyFill="1" applyBorder="1" applyAlignment="1" applyProtection="1">
      <alignment horizontal="right" vertical="center"/>
    </xf>
    <xf numFmtId="0" fontId="0" fillId="3" borderId="8" xfId="0" applyFill="1" applyBorder="1" applyAlignment="1" applyProtection="1">
      <alignment horizontal="right" vertical="center"/>
    </xf>
    <xf numFmtId="0" fontId="0" fillId="3" borderId="9" xfId="0" applyFill="1" applyBorder="1" applyAlignment="1" applyProtection="1">
      <alignment horizontal="right" vertical="center"/>
    </xf>
    <xf numFmtId="4" fontId="0" fillId="3" borderId="2" xfId="0" applyNumberFormat="1" applyFill="1" applyBorder="1" applyAlignment="1" applyProtection="1">
      <alignment horizontal="right" vertical="center"/>
    </xf>
    <xf numFmtId="0" fontId="0" fillId="3" borderId="3" xfId="0" applyFill="1" applyBorder="1" applyAlignment="1" applyProtection="1">
      <alignment horizontal="right" vertical="center"/>
    </xf>
    <xf numFmtId="0" fontId="0" fillId="3" borderId="4" xfId="0" applyFill="1" applyBorder="1" applyAlignment="1" applyProtection="1">
      <alignment horizontal="right" vertical="center"/>
    </xf>
    <xf numFmtId="4" fontId="0" fillId="3" borderId="2" xfId="0" applyNumberFormat="1" applyFill="1" applyBorder="1" applyAlignment="1" applyProtection="1">
      <alignment horizontal="right"/>
    </xf>
    <xf numFmtId="0" fontId="0" fillId="3" borderId="3" xfId="0" applyFill="1" applyBorder="1" applyAlignment="1" applyProtection="1">
      <alignment horizontal="right"/>
    </xf>
    <xf numFmtId="0" fontId="0" fillId="3" borderId="4" xfId="0" applyFill="1" applyBorder="1" applyAlignment="1" applyProtection="1">
      <alignment horizontal="right"/>
    </xf>
    <xf numFmtId="0" fontId="3" fillId="3" borderId="10" xfId="0" applyFont="1" applyFill="1" applyBorder="1" applyAlignment="1" applyProtection="1">
      <alignment horizontal="left"/>
    </xf>
    <xf numFmtId="0" fontId="3" fillId="3" borderId="11" xfId="0" applyFont="1" applyFill="1" applyBorder="1" applyAlignment="1" applyProtection="1">
      <alignment horizontal="left"/>
    </xf>
    <xf numFmtId="0" fontId="3" fillId="3" borderId="12" xfId="0" applyFont="1" applyFill="1" applyBorder="1" applyAlignment="1" applyProtection="1">
      <alignment horizontal="left"/>
    </xf>
    <xf numFmtId="0" fontId="4" fillId="0" borderId="0" xfId="0" applyFont="1" applyAlignment="1" applyProtection="1">
      <alignment horizontal="center" vertical="center"/>
    </xf>
    <xf numFmtId="4" fontId="0" fillId="0" borderId="2" xfId="0" applyNumberFormat="1" applyBorder="1" applyAlignment="1" applyProtection="1">
      <alignment horizontal="right" vertical="center"/>
    </xf>
    <xf numFmtId="0" fontId="0" fillId="0" borderId="3" xfId="0" applyBorder="1" applyAlignment="1" applyProtection="1">
      <alignment horizontal="right" vertical="center"/>
    </xf>
    <xf numFmtId="0" fontId="0" fillId="0" borderId="4" xfId="0" applyBorder="1" applyAlignment="1" applyProtection="1">
      <alignment horizontal="right" vertic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abSelected="1" workbookViewId="0">
      <selection activeCell="I10" sqref="I10"/>
    </sheetView>
  </sheetViews>
  <sheetFormatPr defaultRowHeight="15" x14ac:dyDescent="0.25"/>
  <cols>
    <col min="1" max="1" width="6.7109375" style="31" customWidth="1"/>
    <col min="2" max="2" width="41" customWidth="1"/>
    <col min="3" max="3" width="10.7109375" customWidth="1"/>
    <col min="4" max="4" width="9.42578125" bestFit="1" customWidth="1"/>
    <col min="5" max="5" width="11.5703125" customWidth="1"/>
    <col min="6" max="6" width="10.140625" bestFit="1" customWidth="1"/>
  </cols>
  <sheetData>
    <row r="1" spans="1:7" x14ac:dyDescent="0.25">
      <c r="A1" s="68" t="s">
        <v>11</v>
      </c>
      <c r="B1" s="68"/>
      <c r="C1" s="68"/>
      <c r="D1" s="68"/>
      <c r="E1" s="68"/>
      <c r="F1" s="68"/>
      <c r="G1" s="1"/>
    </row>
    <row r="2" spans="1:7" x14ac:dyDescent="0.25">
      <c r="A2" s="68"/>
      <c r="B2" s="68"/>
      <c r="C2" s="68"/>
      <c r="D2" s="68"/>
      <c r="E2" s="68"/>
      <c r="F2" s="68"/>
      <c r="G2" s="1"/>
    </row>
    <row r="3" spans="1:7" x14ac:dyDescent="0.25">
      <c r="A3" s="24"/>
      <c r="B3" s="2" t="s">
        <v>0</v>
      </c>
      <c r="C3" s="2" t="s">
        <v>1</v>
      </c>
      <c r="D3" s="2" t="s">
        <v>4</v>
      </c>
      <c r="E3" s="2" t="s">
        <v>2</v>
      </c>
      <c r="F3" s="2" t="s">
        <v>3</v>
      </c>
      <c r="G3" s="1"/>
    </row>
    <row r="4" spans="1:7" ht="18" customHeight="1" x14ac:dyDescent="0.25">
      <c r="A4" s="25" t="s">
        <v>5</v>
      </c>
      <c r="B4" s="3" t="s">
        <v>12</v>
      </c>
      <c r="C4" s="4"/>
      <c r="D4" s="5"/>
      <c r="E4" s="5"/>
      <c r="F4" s="5"/>
      <c r="G4" s="1"/>
    </row>
    <row r="5" spans="1:7" ht="18" customHeight="1" x14ac:dyDescent="0.25">
      <c r="A5" s="26"/>
      <c r="B5" s="6"/>
      <c r="C5" s="7"/>
      <c r="D5" s="8"/>
      <c r="E5" s="8"/>
      <c r="F5" s="8"/>
      <c r="G5" s="1"/>
    </row>
    <row r="6" spans="1:7" ht="60.75" customHeight="1" x14ac:dyDescent="0.25">
      <c r="A6" s="32" t="s">
        <v>13</v>
      </c>
      <c r="B6" s="9" t="s">
        <v>14</v>
      </c>
      <c r="C6" s="10"/>
      <c r="D6" s="11"/>
      <c r="E6" s="48"/>
      <c r="F6" s="12"/>
      <c r="G6" s="1"/>
    </row>
    <row r="7" spans="1:7" ht="13.5" customHeight="1" x14ac:dyDescent="0.25">
      <c r="A7" s="32"/>
      <c r="B7" s="33" t="s">
        <v>19</v>
      </c>
      <c r="C7" s="10" t="s">
        <v>9</v>
      </c>
      <c r="D7" s="11">
        <v>3500</v>
      </c>
      <c r="E7" s="21"/>
      <c r="F7" s="12">
        <f>ROUND((D7*E7),2)</f>
        <v>0</v>
      </c>
      <c r="G7" s="1"/>
    </row>
    <row r="8" spans="1:7" ht="120.75" customHeight="1" x14ac:dyDescent="0.25">
      <c r="A8" s="32" t="s">
        <v>15</v>
      </c>
      <c r="B8" s="13" t="s">
        <v>16</v>
      </c>
      <c r="C8" s="1"/>
      <c r="D8" s="17"/>
      <c r="E8" s="11"/>
      <c r="F8" s="12"/>
      <c r="G8" s="1"/>
    </row>
    <row r="9" spans="1:7" x14ac:dyDescent="0.25">
      <c r="A9" s="32"/>
      <c r="B9" s="33" t="s">
        <v>20</v>
      </c>
      <c r="C9" s="10" t="s">
        <v>9</v>
      </c>
      <c r="D9" s="11">
        <v>54</v>
      </c>
      <c r="E9" s="22"/>
      <c r="F9" s="12">
        <f>ROUND((D10*E9),2)</f>
        <v>0</v>
      </c>
      <c r="G9" s="1"/>
    </row>
    <row r="10" spans="1:7" ht="135" x14ac:dyDescent="0.25">
      <c r="A10" s="32" t="s">
        <v>17</v>
      </c>
      <c r="B10" s="13" t="s">
        <v>18</v>
      </c>
      <c r="C10" s="10"/>
      <c r="D10" s="11"/>
      <c r="E10" s="11"/>
      <c r="F10" s="12"/>
      <c r="G10" s="1"/>
    </row>
    <row r="11" spans="1:7" x14ac:dyDescent="0.25">
      <c r="A11" s="32"/>
      <c r="B11" s="33" t="s">
        <v>21</v>
      </c>
      <c r="C11" s="10" t="s">
        <v>9</v>
      </c>
      <c r="D11" s="11">
        <v>55</v>
      </c>
      <c r="E11" s="22"/>
      <c r="F11" s="12">
        <f t="shared" ref="F11:F32" si="0">ROUND((D11*E11),2)</f>
        <v>0</v>
      </c>
      <c r="G11" s="1"/>
    </row>
    <row r="12" spans="1:7" x14ac:dyDescent="0.25">
      <c r="A12" s="23"/>
      <c r="B12" s="34" t="s">
        <v>22</v>
      </c>
      <c r="C12" s="69">
        <f>ROUND(SUM(F7,F9,F11),2)</f>
        <v>0</v>
      </c>
      <c r="D12" s="70"/>
      <c r="E12" s="70"/>
      <c r="F12" s="71"/>
      <c r="G12" s="1"/>
    </row>
    <row r="13" spans="1:7" x14ac:dyDescent="0.25">
      <c r="A13" s="25" t="s">
        <v>6</v>
      </c>
      <c r="B13" s="14" t="s">
        <v>23</v>
      </c>
      <c r="C13" s="4"/>
      <c r="D13" s="5"/>
      <c r="E13" s="5"/>
      <c r="F13" s="15"/>
      <c r="G13" s="1"/>
    </row>
    <row r="14" spans="1:7" x14ac:dyDescent="0.25">
      <c r="A14" s="26"/>
      <c r="B14" s="16"/>
      <c r="C14" s="7"/>
      <c r="D14" s="8"/>
      <c r="E14" s="8"/>
      <c r="F14" s="12"/>
      <c r="G14" s="1"/>
    </row>
    <row r="15" spans="1:7" ht="222.75" customHeight="1" x14ac:dyDescent="0.25">
      <c r="A15" s="32" t="s">
        <v>24</v>
      </c>
      <c r="B15" s="13" t="s">
        <v>26</v>
      </c>
      <c r="C15" s="10"/>
      <c r="D15" s="11"/>
      <c r="E15" s="11"/>
      <c r="F15" s="12"/>
      <c r="G15" s="1"/>
    </row>
    <row r="16" spans="1:7" x14ac:dyDescent="0.25">
      <c r="A16" s="23"/>
      <c r="B16" s="33" t="s">
        <v>25</v>
      </c>
      <c r="C16" s="10" t="s">
        <v>9</v>
      </c>
      <c r="D16" s="11">
        <v>40</v>
      </c>
      <c r="E16" s="22"/>
      <c r="F16" s="12">
        <f t="shared" si="0"/>
        <v>0</v>
      </c>
      <c r="G16" s="1"/>
    </row>
    <row r="17" spans="1:7" x14ac:dyDescent="0.25">
      <c r="A17" s="23"/>
      <c r="B17" s="34" t="s">
        <v>27</v>
      </c>
      <c r="C17" s="69">
        <f>F16</f>
        <v>0</v>
      </c>
      <c r="D17" s="70"/>
      <c r="E17" s="70"/>
      <c r="F17" s="71"/>
      <c r="G17" s="1"/>
    </row>
    <row r="18" spans="1:7" x14ac:dyDescent="0.25">
      <c r="A18" s="25" t="s">
        <v>7</v>
      </c>
      <c r="B18" s="14" t="s">
        <v>28</v>
      </c>
      <c r="C18" s="4"/>
      <c r="D18" s="5"/>
      <c r="E18" s="5"/>
      <c r="F18" s="15"/>
      <c r="G18" s="1"/>
    </row>
    <row r="19" spans="1:7" x14ac:dyDescent="0.25">
      <c r="A19" s="26"/>
      <c r="B19" s="16"/>
      <c r="C19" s="7"/>
      <c r="D19" s="8"/>
      <c r="E19" s="8"/>
      <c r="F19" s="12"/>
      <c r="G19" s="1"/>
    </row>
    <row r="20" spans="1:7" ht="286.5" customHeight="1" x14ac:dyDescent="0.25">
      <c r="A20" s="32" t="s">
        <v>29</v>
      </c>
      <c r="B20" s="13" t="s">
        <v>30</v>
      </c>
      <c r="C20" s="10"/>
      <c r="D20" s="11"/>
      <c r="E20" s="11"/>
      <c r="F20" s="12"/>
      <c r="G20" s="1"/>
    </row>
    <row r="21" spans="1:7" x14ac:dyDescent="0.25">
      <c r="A21" s="23"/>
      <c r="B21" s="33" t="s">
        <v>31</v>
      </c>
      <c r="C21" s="10" t="s">
        <v>32</v>
      </c>
      <c r="D21" s="11">
        <v>58</v>
      </c>
      <c r="E21" s="22"/>
      <c r="F21" s="12">
        <f t="shared" si="0"/>
        <v>0</v>
      </c>
      <c r="G21" s="1"/>
    </row>
    <row r="22" spans="1:7" ht="241.5" customHeight="1" x14ac:dyDescent="0.25">
      <c r="A22" s="32" t="s">
        <v>36</v>
      </c>
      <c r="B22" s="9" t="s">
        <v>37</v>
      </c>
      <c r="C22" s="10"/>
      <c r="D22" s="11"/>
      <c r="E22" s="11"/>
      <c r="F22" s="12"/>
      <c r="G22" s="1"/>
    </row>
    <row r="23" spans="1:7" x14ac:dyDescent="0.25">
      <c r="A23" s="23"/>
      <c r="B23" s="33" t="s">
        <v>21</v>
      </c>
      <c r="C23" s="10" t="s">
        <v>9</v>
      </c>
      <c r="D23" s="11">
        <v>40</v>
      </c>
      <c r="E23" s="22"/>
      <c r="F23" s="12">
        <f t="shared" si="0"/>
        <v>0</v>
      </c>
      <c r="G23" s="1"/>
    </row>
    <row r="24" spans="1:7" ht="222.75" customHeight="1" x14ac:dyDescent="0.25">
      <c r="A24" s="32" t="s">
        <v>38</v>
      </c>
      <c r="B24" s="9" t="s">
        <v>39</v>
      </c>
      <c r="C24" s="10"/>
      <c r="D24" s="11"/>
      <c r="E24" s="11"/>
      <c r="F24" s="12"/>
      <c r="G24" s="1"/>
    </row>
    <row r="25" spans="1:7" x14ac:dyDescent="0.25">
      <c r="A25" s="32"/>
      <c r="B25" s="33" t="s">
        <v>21</v>
      </c>
      <c r="C25" s="10" t="s">
        <v>9</v>
      </c>
      <c r="D25" s="11">
        <v>10</v>
      </c>
      <c r="E25" s="22"/>
      <c r="F25" s="12">
        <f t="shared" si="0"/>
        <v>0</v>
      </c>
      <c r="G25" s="1"/>
    </row>
    <row r="26" spans="1:7" x14ac:dyDescent="0.25">
      <c r="A26" s="27"/>
      <c r="B26" s="35" t="s">
        <v>33</v>
      </c>
      <c r="C26" s="69">
        <f>ROUND(SUM(F21,F23,F25),2)</f>
        <v>0</v>
      </c>
      <c r="D26" s="70"/>
      <c r="E26" s="70"/>
      <c r="F26" s="71"/>
      <c r="G26" s="1"/>
    </row>
    <row r="27" spans="1:7" x14ac:dyDescent="0.25">
      <c r="A27" s="28" t="s">
        <v>8</v>
      </c>
      <c r="B27" s="18" t="s">
        <v>34</v>
      </c>
      <c r="C27" s="4"/>
      <c r="D27" s="5"/>
      <c r="E27" s="5"/>
      <c r="F27" s="15"/>
      <c r="G27" s="1"/>
    </row>
    <row r="28" spans="1:7" x14ac:dyDescent="0.25">
      <c r="A28" s="29"/>
      <c r="B28" s="19"/>
      <c r="C28" s="7"/>
      <c r="D28" s="8"/>
      <c r="E28" s="8"/>
      <c r="F28" s="12"/>
      <c r="G28" s="1"/>
    </row>
    <row r="29" spans="1:7" ht="120" x14ac:dyDescent="0.25">
      <c r="A29" s="36" t="s">
        <v>35</v>
      </c>
      <c r="B29" s="13" t="s">
        <v>40</v>
      </c>
      <c r="C29" s="10"/>
      <c r="D29" s="11"/>
      <c r="E29" s="11"/>
      <c r="F29" s="12"/>
      <c r="G29" s="1"/>
    </row>
    <row r="30" spans="1:7" x14ac:dyDescent="0.25">
      <c r="A30" s="27"/>
      <c r="B30" s="20" t="s">
        <v>41</v>
      </c>
      <c r="C30" s="10" t="s">
        <v>9</v>
      </c>
      <c r="D30" s="11">
        <v>70</v>
      </c>
      <c r="E30" s="22"/>
      <c r="F30" s="12">
        <f t="shared" si="0"/>
        <v>0</v>
      </c>
      <c r="G30" s="1"/>
    </row>
    <row r="31" spans="1:7" ht="75" x14ac:dyDescent="0.25">
      <c r="A31" s="36" t="s">
        <v>42</v>
      </c>
      <c r="B31" s="13" t="s">
        <v>43</v>
      </c>
      <c r="C31" s="10"/>
      <c r="D31" s="11"/>
      <c r="E31" s="11"/>
      <c r="F31" s="12"/>
      <c r="G31" s="1"/>
    </row>
    <row r="32" spans="1:7" x14ac:dyDescent="0.25">
      <c r="A32" s="27"/>
      <c r="B32" s="20" t="s">
        <v>44</v>
      </c>
      <c r="C32" s="10" t="s">
        <v>45</v>
      </c>
      <c r="D32" s="11">
        <v>1</v>
      </c>
      <c r="E32" s="22"/>
      <c r="F32" s="12">
        <f t="shared" si="0"/>
        <v>0</v>
      </c>
      <c r="G32" s="1"/>
    </row>
    <row r="33" spans="1:7" s="39" customFormat="1" x14ac:dyDescent="0.25">
      <c r="A33" s="29"/>
      <c r="B33" s="37" t="s">
        <v>46</v>
      </c>
      <c r="C33" s="59">
        <f>ROUND(SUM(F30,F32),2)</f>
        <v>0</v>
      </c>
      <c r="D33" s="60"/>
      <c r="E33" s="60"/>
      <c r="F33" s="61"/>
      <c r="G33" s="38"/>
    </row>
    <row r="34" spans="1:7" ht="15.75" thickBot="1" x14ac:dyDescent="0.3">
      <c r="A34" s="50"/>
      <c r="B34" s="51"/>
      <c r="C34" s="55"/>
      <c r="D34" s="55"/>
      <c r="E34" s="55"/>
      <c r="F34" s="55"/>
      <c r="G34" s="1"/>
    </row>
    <row r="35" spans="1:7" ht="15.75" thickBot="1" x14ac:dyDescent="0.3">
      <c r="A35" s="45"/>
      <c r="B35" s="65" t="s">
        <v>47</v>
      </c>
      <c r="C35" s="66"/>
      <c r="D35" s="66"/>
      <c r="E35" s="66"/>
      <c r="F35" s="67"/>
      <c r="G35" s="1"/>
    </row>
    <row r="36" spans="1:7" x14ac:dyDescent="0.25">
      <c r="A36" s="43"/>
      <c r="B36" s="44" t="s">
        <v>48</v>
      </c>
      <c r="C36" s="56">
        <f>C12</f>
        <v>0</v>
      </c>
      <c r="D36" s="57"/>
      <c r="E36" s="57"/>
      <c r="F36" s="58"/>
      <c r="G36" s="1"/>
    </row>
    <row r="37" spans="1:7" x14ac:dyDescent="0.25">
      <c r="A37" s="40"/>
      <c r="B37" s="41" t="s">
        <v>49</v>
      </c>
      <c r="C37" s="59">
        <f>C17</f>
        <v>0</v>
      </c>
      <c r="D37" s="60"/>
      <c r="E37" s="60"/>
      <c r="F37" s="61"/>
      <c r="G37" s="1"/>
    </row>
    <row r="38" spans="1:7" x14ac:dyDescent="0.25">
      <c r="A38" s="40"/>
      <c r="B38" s="42" t="s">
        <v>50</v>
      </c>
      <c r="C38" s="62">
        <f>C26</f>
        <v>0</v>
      </c>
      <c r="D38" s="63"/>
      <c r="E38" s="63"/>
      <c r="F38" s="64"/>
      <c r="G38" s="1"/>
    </row>
    <row r="39" spans="1:7" x14ac:dyDescent="0.25">
      <c r="A39" s="40"/>
      <c r="B39" s="42" t="s">
        <v>51</v>
      </c>
      <c r="C39" s="62">
        <f>C33</f>
        <v>0</v>
      </c>
      <c r="D39" s="63"/>
      <c r="E39" s="63"/>
      <c r="F39" s="64"/>
      <c r="G39" s="1"/>
    </row>
    <row r="40" spans="1:7" ht="15.75" thickBot="1" x14ac:dyDescent="0.3">
      <c r="A40" s="30"/>
      <c r="B40" s="1"/>
      <c r="C40" s="1"/>
      <c r="D40" s="1"/>
      <c r="E40" s="1"/>
      <c r="F40" s="1"/>
      <c r="G40" s="1"/>
    </row>
    <row r="41" spans="1:7" ht="15.75" thickBot="1" x14ac:dyDescent="0.3">
      <c r="A41" s="46"/>
      <c r="B41" s="47" t="s">
        <v>10</v>
      </c>
      <c r="C41" s="52">
        <f>ROUND(SUM(C36:F39),2)</f>
        <v>0</v>
      </c>
      <c r="D41" s="53"/>
      <c r="E41" s="53"/>
      <c r="F41" s="54"/>
      <c r="G41" s="1"/>
    </row>
    <row r="42" spans="1:7" x14ac:dyDescent="0.25">
      <c r="A42" s="30"/>
      <c r="B42" s="49"/>
      <c r="C42" s="1"/>
      <c r="D42" s="1"/>
      <c r="E42" s="1"/>
      <c r="F42" s="1"/>
    </row>
    <row r="43" spans="1:7" x14ac:dyDescent="0.25">
      <c r="A43" s="30"/>
      <c r="B43" s="1"/>
      <c r="C43" s="1"/>
      <c r="D43" s="1"/>
      <c r="E43" s="1"/>
      <c r="F43" s="1"/>
    </row>
    <row r="44" spans="1:7" x14ac:dyDescent="0.25">
      <c r="A44" s="30"/>
      <c r="B44" s="1"/>
      <c r="C44" s="1"/>
      <c r="D44" s="1"/>
      <c r="E44" s="1"/>
      <c r="F44" s="1"/>
    </row>
    <row r="45" spans="1:7" x14ac:dyDescent="0.25">
      <c r="A45" s="30"/>
      <c r="B45" s="1"/>
      <c r="C45" s="1"/>
      <c r="D45" s="1"/>
      <c r="E45" s="1"/>
      <c r="F45" s="1"/>
    </row>
    <row r="46" spans="1:7" x14ac:dyDescent="0.25">
      <c r="A46" s="30"/>
      <c r="B46" s="1"/>
      <c r="C46" s="1"/>
      <c r="D46" s="1"/>
      <c r="E46" s="1"/>
      <c r="F46" s="1"/>
    </row>
  </sheetData>
  <mergeCells count="12">
    <mergeCell ref="A1:F2"/>
    <mergeCell ref="C12:F12"/>
    <mergeCell ref="C17:F17"/>
    <mergeCell ref="C26:F26"/>
    <mergeCell ref="C33:F33"/>
    <mergeCell ref="C41:F41"/>
    <mergeCell ref="C34:F34"/>
    <mergeCell ref="C36:F36"/>
    <mergeCell ref="C37:F37"/>
    <mergeCell ref="C38:F38"/>
    <mergeCell ref="C39:F39"/>
    <mergeCell ref="B35:F35"/>
  </mergeCells>
  <pageMargins left="0.25" right="0.25" top="0.75" bottom="0.75" header="0.3" footer="0.3"/>
  <pageSetup paperSize="9" orientation="portrait" horizontalDpi="1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2022-06-24T10:39:33Z</dcterms:modified>
</cp:coreProperties>
</file>