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Skenirano\Desktop\Sanacija divljih deponija\"/>
    </mc:Choice>
  </mc:AlternateContent>
  <bookViews>
    <workbookView xWindow="0" yWindow="0" windowWidth="17970" windowHeight="5130"/>
  </bookViews>
  <sheets>
    <sheet name="Vidovc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F10" i="1"/>
  <c r="G10" i="1"/>
  <c r="F13" i="1"/>
  <c r="G13" i="1"/>
  <c r="F14" i="1"/>
  <c r="G14" i="1"/>
  <c r="F15" i="1"/>
  <c r="G15" i="1"/>
  <c r="F16" i="1"/>
  <c r="G16" i="1"/>
  <c r="F19" i="1"/>
  <c r="G19" i="1"/>
  <c r="F20" i="1"/>
  <c r="G20" i="1"/>
  <c r="F23" i="1"/>
  <c r="G23" i="1"/>
  <c r="F24" i="1"/>
  <c r="G24" i="1"/>
  <c r="F26" i="1"/>
  <c r="G26" i="1"/>
  <c r="F28" i="1"/>
  <c r="G28" i="1"/>
  <c r="F34" i="1"/>
  <c r="G34" i="1"/>
  <c r="F36" i="1"/>
  <c r="G36" i="1"/>
  <c r="F38" i="1"/>
  <c r="G38" i="1"/>
  <c r="F40" i="1"/>
  <c r="G40" i="1"/>
  <c r="F42" i="1"/>
  <c r="G42" i="1"/>
  <c r="F46" i="1"/>
  <c r="G46" i="1"/>
  <c r="F48" i="1"/>
  <c r="G48" i="1"/>
  <c r="F50" i="1"/>
  <c r="G50" i="1"/>
  <c r="F52" i="1"/>
  <c r="G52" i="1"/>
  <c r="F54" i="1"/>
  <c r="G54" i="1"/>
  <c r="F56" i="1"/>
  <c r="G56" i="1"/>
  <c r="G58" i="1" l="1"/>
  <c r="F58" i="1"/>
  <c r="F62" i="1" s="1"/>
  <c r="G62" i="1" s="1"/>
  <c r="F30" i="1"/>
  <c r="F61" i="1" s="1"/>
  <c r="G61" i="1" s="1"/>
  <c r="G30" i="1"/>
  <c r="G63" i="1" l="1"/>
  <c r="F63" i="1"/>
</calcChain>
</file>

<file path=xl/sharedStrings.xml><?xml version="1.0" encoding="utf-8"?>
<sst xmlns="http://schemas.openxmlformats.org/spreadsheetml/2006/main" count="86" uniqueCount="63">
  <si>
    <t>Ukupno:</t>
  </si>
  <si>
    <t>Oprema</t>
  </si>
  <si>
    <t>Radovi</t>
  </si>
  <si>
    <t>Rekapitulacija</t>
  </si>
  <si>
    <t>Ukupno oprema:</t>
  </si>
  <si>
    <t>kpl</t>
  </si>
  <si>
    <t>Dolazak na lokaciju i ugradnja opreme nadzornih kamera
Ugradnja i postavljanje kamera, montaža ormara i napajanja, podešavanje GSM mreže, puštanje u rad i obuka korisnika, izrada dokumentacije tehničke zaštite - video nadzora.</t>
  </si>
  <si>
    <t>11.</t>
  </si>
  <si>
    <t>kom</t>
  </si>
  <si>
    <t>Nosač s obujmicom za stup</t>
  </si>
  <si>
    <t>10.</t>
  </si>
  <si>
    <t>Router LTE 4G</t>
  </si>
  <si>
    <t>9.</t>
  </si>
  <si>
    <t>Nabava, doprema i postavljanje kompleta za solarno napajanje. Specifikacije: solarni modul 60W + 40W, baterija gel tehnologija 35Ah, regulator punjenja 10A, nosači za solar i ormar za opremu s mogućnošću montaže na stup.</t>
  </si>
  <si>
    <t>8.</t>
  </si>
  <si>
    <t>SD memorijska kartica 128 Gb</t>
  </si>
  <si>
    <t>7.</t>
  </si>
  <si>
    <t>Nabava i doprema nadzornih kamera. Stavka obuhvaća sav pribor za montažu kamera na stup. Specifikacije kamera: snimka u boji, snimanje na microSD karticu 64GB, namijenjena za vanjsku montažu IP67 i IK10, IR domet rasvjete 30 m Ultra Low Light, objektiv 2,8 mm, napajanje DC 12 V 7W</t>
  </si>
  <si>
    <t>6.</t>
  </si>
  <si>
    <t xml:space="preserve">NADZORNA KAMERA na lokaciji </t>
  </si>
  <si>
    <t>Izrada, nabava, dostava i postavljanje aluminijskih "šelni" 2".</t>
  </si>
  <si>
    <t>5.</t>
  </si>
  <si>
    <t>Izrada, nabava, dostava i postavljanje stupa s temeljem. Stavka obuhvaća sve spojne i druge potrebne elemente za montažu stupa i temelja. Visina stupa iznosi 300 cm.</t>
  </si>
  <si>
    <t>4.</t>
  </si>
  <si>
    <t>Izrada, nabava, dostava i postavljanje na stup ploče sa oznakom "PROSTOR JE POD VIDEONADZOROM" na vidljivo mjesto. Stavka obuhvaća sve pripadne spojne elemente za pričvršćenje ploče na stup (ili ogradu). Ploča je dimenzija 50 x 30 cm.</t>
  </si>
  <si>
    <t>3.</t>
  </si>
  <si>
    <t>Izrada, nabava, dostava i postavljanje stupa s temeljem. Stavka obuhvaća sve spojne i druge potrebne elemente za montažu stupa i temelja. Visina stupa iznosi 320 cm.</t>
  </si>
  <si>
    <t>2.</t>
  </si>
  <si>
    <t>Izrada, nabava, dostava i postavljanje na stup ploče sa oznakom "ZABRANJENO ODLAGANJE OTPADA" na vidljivo mjesto. Stavka obuhvaća sve pripadne spojne elemente za pričvršćenje ploče na stup (ili ogradu). Ploča je dimenzija 70 x 40 cm.</t>
  </si>
  <si>
    <t>1.</t>
  </si>
  <si>
    <t>STUPOVI I PLOČE</t>
  </si>
  <si>
    <t>OPREMA</t>
  </si>
  <si>
    <t>Ukupno radovi:</t>
  </si>
  <si>
    <t>kg</t>
  </si>
  <si>
    <t>Predaja posebnih vrsta otpada ovlaštenom sakupljaču uz prethodnu pripremu.</t>
  </si>
  <si>
    <r>
      <t>m</t>
    </r>
    <r>
      <rPr>
        <vertAlign val="superscript"/>
        <sz val="10"/>
        <rFont val="Calibri"/>
        <family val="2"/>
        <charset val="238"/>
      </rPr>
      <t>3</t>
    </r>
  </si>
  <si>
    <t xml:space="preserve">Razastiranje i rasplaniranje građevnog otpada. Stavka uključuje i eventualno drobljenje i usitnjavanje  građevnog materijala na frakciju 0- 100 mm. Stavka uključuje građevni materijal kao kamen, zemlja, šljunak, šuta, opeka, dok se ostali (kao npr. drvena građa) odvozi sa lokacije i adekvatno zbrinjava. Rasplaniravanje usitnjenog građevnog materijala po širem području lokacije na način da se ukomponira u ravnu površinu. </t>
  </si>
  <si>
    <t>t</t>
  </si>
  <si>
    <t>miješani komunalni otpad (procijenjena vrijednost oko 173 m3)</t>
  </si>
  <si>
    <t>glomazni otpad (procijenjeno oko 6,6 m3)</t>
  </si>
  <si>
    <t xml:space="preserve">Prihvat i istovar miješanog komunalnog i glomaznog otpada na legalno, službeno odlagalište.(Napomena: Glomazni otpad može se zbrinuti i na reciklažno dvorište ukoliko postoji mogućnost zaprimanja).
Stavka uključuje sve potrebne radnje (mljevenje i dr.) zbrinutog otpada.  Obračun po toni zbrinutog otpada. </t>
  </si>
  <si>
    <r>
      <t>m</t>
    </r>
    <r>
      <rPr>
        <vertAlign val="superscript"/>
        <sz val="9"/>
        <rFont val="Calibri"/>
        <family val="2"/>
        <charset val="238"/>
      </rPr>
      <t>3</t>
    </r>
  </si>
  <si>
    <t xml:space="preserve">miješani komunalni otpad </t>
  </si>
  <si>
    <t>glomazni otpad</t>
  </si>
  <si>
    <t xml:space="preserve">Utovar i odvoz miješanog komunalnog, glomaznog i dio građevnog otpada na legalno, službeno odlagalište. Eventualno mljevenje glomaznog otpada. (Napomena: Glomazni otpad može se zbrinuti i na reciklažno dvorište ukoliko postoji mogućnost zaprimanja).
Stavka uključuje sve potrebne radnje zbrinutog otpada.  Obračun po m3 zbrinutog otpada. </t>
  </si>
  <si>
    <t>posebne vrste otpada (azbest, gume i dr.)</t>
  </si>
  <si>
    <t>miješani komunalni otpad</t>
  </si>
  <si>
    <t>građevinski otpad</t>
  </si>
  <si>
    <t xml:space="preserve">Iskop i razvrstavanje otpada. 
Stavka uključuje sve potrebne radnje na iskopu i razvrstavanju otpada. Građevni otpad će se zdrobiti, razastrti i nabiti na lokaciji (nakon razvrstavanja, a prije drobljenja, otpad odložiti na mjestu lokacije). Miješani komunalni otpad I dio građevnog otpada (po naputku nadzornog inženjera) zbrinuti na legalnom odlagalištu, a posebne vrste otpada će se predati ovlaštenom sakupljaču. Glomazni otpad adekvatno zbrinuti putem ovlaštenog sakupljača ili odložiti na legalno odlagalište u eventualnu prethodnu obradu mljevenjem. Obračun po m3 iskopanog otpada. </t>
  </si>
  <si>
    <r>
      <t>m</t>
    </r>
    <r>
      <rPr>
        <vertAlign val="superscript"/>
        <sz val="10"/>
        <rFont val="Calibri"/>
        <family val="2"/>
        <charset val="238"/>
      </rPr>
      <t>2</t>
    </r>
  </si>
  <si>
    <t>Pripremni radovi obuhvaćaju geodetsko snimanje i iskolčenje obuhvata zahvata. Tijekom rada izvoditelj radova obavlja potrebne geodetske izmjere koje su mu potrebne za obračun izvršenih radova, a u cijenu rada ulazi sav materijal i radna snaga. Stavka uključuje i označavanje gradilišta propisanim znakovima. Obračunava se po površini snimljenog obuhvata.</t>
  </si>
  <si>
    <t xml:space="preserve">Krčenje zaraslih površina kako bi se osigurao pristup do otpada. Stavka obuhvaća čišćenje  obuhvata od drveća, grmlja, trave i ostalog zelenila, sa odvozom i zbrinjavanjem. Sječenje drveća sa rezanjem na prigodnu veličinu za odvoz te odvoz i zbrinjavanje svega sa obuhvata zahvata. </t>
  </si>
  <si>
    <t xml:space="preserve">1. </t>
  </si>
  <si>
    <t xml:space="preserve">U ovom troškovniku prikazani su radovi koje je potrebno izvesti na lokaciji "divljeg odlagališta" - lokacija Vidovci. Navedeni radovi odnose se na sanaciju trenutnog stanja i odvoza otpada koji se nalazi na lokaciji budućih radova. U svim stavkama treba obuhvatiti kompletne radove, tj. rad, materijal, potrebnu mehanizaciju i sl. </t>
  </si>
  <si>
    <t>RADOVI</t>
  </si>
  <si>
    <t>Ukupna cijena sa PDV-om</t>
  </si>
  <si>
    <t>Ukupna cijena bez PDV-a</t>
  </si>
  <si>
    <t xml:space="preserve">Jedinična  cijena </t>
  </si>
  <si>
    <t>Količina radova</t>
  </si>
  <si>
    <t>Jedinica
mjere</t>
  </si>
  <si>
    <t>O p i s   r a d o v a</t>
  </si>
  <si>
    <t>Red.
broj</t>
  </si>
  <si>
    <t>Lokacija Vidovci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</si>
</sst>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k_n_-;\-* #,##0.00\ _k_n_-;_-* &quot;-&quot;??\ _k_n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name val="Calibri"/>
      <family val="2"/>
      <charset val="238"/>
    </font>
    <font>
      <vertAlign val="superscript"/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60">
    <xf numFmtId="0" fontId="0" fillId="0" borderId="0" xfId="0"/>
    <xf numFmtId="0" fontId="2" fillId="0" borderId="0" xfId="0" applyNumberFormat="1" applyFont="1" applyBorder="1" applyProtection="1"/>
    <xf numFmtId="9" fontId="2" fillId="0" borderId="0" xfId="0" applyNumberFormat="1" applyFont="1" applyBorder="1" applyProtection="1"/>
    <xf numFmtId="0" fontId="2" fillId="0" borderId="0" xfId="1" applyNumberFormat="1" applyFont="1" applyBorder="1" applyProtection="1"/>
    <xf numFmtId="0" fontId="2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justify" vertical="justify"/>
    </xf>
    <xf numFmtId="49" fontId="2" fillId="0" borderId="0" xfId="0" applyNumberFormat="1" applyFont="1" applyBorder="1" applyAlignment="1" applyProtection="1">
      <alignment horizontal="justify" vertical="justify"/>
    </xf>
    <xf numFmtId="4" fontId="3" fillId="2" borderId="0" xfId="2" applyNumberFormat="1" applyFont="1" applyFill="1" applyBorder="1" applyAlignment="1" applyProtection="1">
      <alignment horizontal="right" wrapText="1"/>
    </xf>
    <xf numFmtId="4" fontId="4" fillId="3" borderId="0" xfId="3" applyNumberFormat="1" applyFont="1" applyFill="1" applyBorder="1" applyAlignment="1" applyProtection="1">
      <alignment horizontal="right"/>
    </xf>
    <xf numFmtId="0" fontId="5" fillId="3" borderId="0" xfId="3" applyFont="1" applyFill="1" applyBorder="1" applyAlignment="1" applyProtection="1">
      <alignment horizontal="center"/>
    </xf>
    <xf numFmtId="0" fontId="3" fillId="3" borderId="0" xfId="3" applyFont="1" applyFill="1" applyBorder="1" applyProtection="1"/>
    <xf numFmtId="49" fontId="6" fillId="3" borderId="0" xfId="3" applyNumberFormat="1" applyFont="1" applyFill="1" applyBorder="1" applyAlignment="1" applyProtection="1">
      <alignment horizontal="justify" vertical="justify"/>
    </xf>
    <xf numFmtId="4" fontId="6" fillId="0" borderId="0" xfId="1" applyNumberFormat="1" applyFont="1" applyBorder="1" applyAlignment="1" applyProtection="1">
      <alignment horizontal="right"/>
    </xf>
    <xf numFmtId="4" fontId="6" fillId="0" borderId="0" xfId="2" applyNumberFormat="1" applyFont="1" applyBorder="1" applyAlignment="1" applyProtection="1">
      <alignment horizontal="right"/>
    </xf>
    <xf numFmtId="4" fontId="6" fillId="0" borderId="0" xfId="2" applyNumberFormat="1" applyFont="1" applyFill="1" applyBorder="1" applyAlignment="1" applyProtection="1">
      <alignment horizontal="right"/>
    </xf>
    <xf numFmtId="0" fontId="6" fillId="0" borderId="0" xfId="3" applyFont="1" applyBorder="1" applyAlignment="1" applyProtection="1">
      <alignment horizontal="center"/>
    </xf>
    <xf numFmtId="49" fontId="6" fillId="0" borderId="0" xfId="3" applyNumberFormat="1" applyFont="1" applyFill="1" applyBorder="1" applyAlignment="1" applyProtection="1">
      <alignment horizontal="justify" vertical="justify"/>
    </xf>
    <xf numFmtId="0" fontId="6" fillId="0" borderId="0" xfId="3" applyFont="1" applyBorder="1" applyAlignment="1" applyProtection="1">
      <alignment horizontal="right" vertical="top"/>
    </xf>
    <xf numFmtId="4" fontId="4" fillId="0" borderId="0" xfId="1" applyNumberFormat="1" applyFont="1" applyFill="1" applyBorder="1" applyAlignment="1" applyProtection="1">
      <alignment horizontal="right"/>
    </xf>
    <xf numFmtId="4" fontId="4" fillId="0" borderId="0" xfId="2" applyNumberFormat="1" applyFont="1" applyFill="1" applyBorder="1" applyAlignment="1" applyProtection="1">
      <alignment horizontal="right"/>
    </xf>
    <xf numFmtId="4" fontId="6" fillId="0" borderId="0" xfId="3" applyNumberFormat="1" applyFont="1" applyBorder="1" applyProtection="1"/>
    <xf numFmtId="0" fontId="4" fillId="0" borderId="0" xfId="3" applyFont="1" applyBorder="1" applyAlignment="1" applyProtection="1">
      <alignment horizontal="justify" vertical="justify" wrapText="1"/>
    </xf>
    <xf numFmtId="4" fontId="6" fillId="0" borderId="0" xfId="4" applyNumberFormat="1" applyFont="1" applyFill="1" applyBorder="1" applyAlignment="1" applyProtection="1">
      <alignment horizontal="right"/>
      <protection locked="0"/>
    </xf>
    <xf numFmtId="4" fontId="6" fillId="0" borderId="0" xfId="4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center"/>
    </xf>
    <xf numFmtId="0" fontId="6" fillId="0" borderId="0" xfId="3" applyFont="1" applyBorder="1" applyAlignment="1" applyProtection="1">
      <alignment horizontal="justify" wrapText="1"/>
    </xf>
    <xf numFmtId="49" fontId="6" fillId="0" borderId="0" xfId="3" applyNumberFormat="1" applyFont="1" applyBorder="1" applyAlignment="1" applyProtection="1">
      <alignment horizontal="right" vertical="justify"/>
    </xf>
    <xf numFmtId="4" fontId="7" fillId="0" borderId="0" xfId="2" applyNumberFormat="1" applyFont="1" applyFill="1" applyBorder="1" applyAlignment="1" applyProtection="1">
      <alignment horizontal="right"/>
    </xf>
    <xf numFmtId="4" fontId="7" fillId="0" borderId="0" xfId="2" applyNumberFormat="1" applyFont="1" applyBorder="1" applyAlignment="1" applyProtection="1">
      <alignment horizontal="justify" vertical="justify"/>
    </xf>
    <xf numFmtId="0" fontId="7" fillId="0" borderId="0" xfId="3" applyFont="1" applyBorder="1" applyProtection="1"/>
    <xf numFmtId="0" fontId="7" fillId="0" borderId="0" xfId="3" applyFont="1" applyBorder="1" applyAlignment="1" applyProtection="1">
      <alignment horizontal="justify" wrapText="1"/>
    </xf>
    <xf numFmtId="49" fontId="6" fillId="0" borderId="0" xfId="3" applyNumberFormat="1" applyFont="1" applyBorder="1" applyAlignment="1" applyProtection="1">
      <alignment horizontal="justify" vertical="justify"/>
    </xf>
    <xf numFmtId="4" fontId="6" fillId="0" borderId="0" xfId="4" applyNumberFormat="1" applyFont="1" applyFill="1" applyBorder="1" applyAlignment="1" applyProtection="1">
      <alignment horizontal="right"/>
    </xf>
    <xf numFmtId="49" fontId="4" fillId="0" borderId="0" xfId="3" applyNumberFormat="1" applyFont="1" applyFill="1" applyBorder="1" applyAlignment="1" applyProtection="1">
      <alignment horizontal="justify" vertical="justify"/>
    </xf>
    <xf numFmtId="4" fontId="6" fillId="0" borderId="0" xfId="2" applyNumberFormat="1" applyFont="1" applyFill="1" applyBorder="1" applyAlignment="1" applyProtection="1">
      <alignment horizontal="right"/>
      <protection locked="0"/>
    </xf>
    <xf numFmtId="4" fontId="6" fillId="0" borderId="0" xfId="1" applyNumberFormat="1" applyFont="1" applyFill="1" applyBorder="1" applyAlignment="1" applyProtection="1">
      <alignment horizontal="right"/>
    </xf>
    <xf numFmtId="0" fontId="6" fillId="0" borderId="0" xfId="3" applyFont="1" applyBorder="1" applyAlignment="1" applyProtection="1">
      <alignment horizontal="justify" vertical="justify" wrapText="1"/>
    </xf>
    <xf numFmtId="4" fontId="6" fillId="0" borderId="0" xfId="0" applyNumberFormat="1" applyFont="1" applyBorder="1" applyAlignment="1" applyProtection="1">
      <alignment horizontal="right" wrapText="1"/>
    </xf>
    <xf numFmtId="49" fontId="7" fillId="0" borderId="0" xfId="0" applyNumberFormat="1" applyFont="1" applyBorder="1" applyAlignment="1" applyProtection="1">
      <alignment horizontal="justify" vertical="justify"/>
    </xf>
    <xf numFmtId="0" fontId="6" fillId="0" borderId="0" xfId="3" applyFont="1" applyFill="1" applyBorder="1" applyAlignment="1" applyProtection="1">
      <alignment horizontal="justify" vertical="justify" wrapText="1"/>
    </xf>
    <xf numFmtId="0" fontId="10" fillId="0" borderId="0" xfId="3" applyFont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right"/>
      <protection locked="0"/>
    </xf>
    <xf numFmtId="4" fontId="6" fillId="0" borderId="0" xfId="5" applyNumberFormat="1" applyFont="1" applyBorder="1" applyAlignment="1" applyProtection="1">
      <alignment horizontal="right"/>
      <protection locked="0"/>
    </xf>
    <xf numFmtId="4" fontId="6" fillId="0" borderId="0" xfId="5" applyNumberFormat="1" applyFont="1" applyBorder="1" applyAlignment="1" applyProtection="1">
      <alignment horizontal="right"/>
    </xf>
    <xf numFmtId="0" fontId="6" fillId="0" borderId="0" xfId="5" applyFont="1" applyBorder="1" applyAlignment="1" applyProtection="1">
      <alignment horizontal="center"/>
    </xf>
    <xf numFmtId="4" fontId="7" fillId="0" borderId="0" xfId="2" applyNumberFormat="1" applyFont="1" applyBorder="1" applyAlignment="1" applyProtection="1">
      <alignment horizontal="right"/>
    </xf>
    <xf numFmtId="4" fontId="11" fillId="0" borderId="0" xfId="2" applyNumberFormat="1" applyFont="1" applyBorder="1" applyAlignment="1" applyProtection="1">
      <alignment horizontal="right" wrapText="1"/>
    </xf>
    <xf numFmtId="4" fontId="12" fillId="0" borderId="0" xfId="2" applyNumberFormat="1" applyFont="1" applyBorder="1" applyAlignment="1" applyProtection="1">
      <alignment horizontal="right" wrapText="1"/>
    </xf>
    <xf numFmtId="4" fontId="7" fillId="0" borderId="0" xfId="3" applyNumberFormat="1" applyFont="1" applyBorder="1" applyAlignment="1" applyProtection="1">
      <alignment horizontal="right"/>
    </xf>
    <xf numFmtId="0" fontId="7" fillId="0" borderId="0" xfId="3" applyFont="1" applyBorder="1" applyAlignment="1" applyProtection="1">
      <alignment horizontal="center"/>
    </xf>
    <xf numFmtId="49" fontId="7" fillId="0" borderId="0" xfId="3" applyNumberFormat="1" applyFont="1" applyBorder="1" applyAlignment="1" applyProtection="1">
      <alignment horizontal="justify" vertical="justify"/>
    </xf>
    <xf numFmtId="0" fontId="13" fillId="0" borderId="0" xfId="1" applyNumberFormat="1" applyFont="1" applyFill="1" applyBorder="1" applyAlignment="1" applyProtection="1">
      <alignment horizontal="justify" vertical="justify"/>
    </xf>
    <xf numFmtId="0" fontId="14" fillId="0" borderId="0" xfId="1" applyNumberFormat="1" applyFont="1" applyFill="1" applyBorder="1" applyAlignment="1" applyProtection="1">
      <alignment horizontal="justify" vertical="justify"/>
    </xf>
    <xf numFmtId="0" fontId="14" fillId="0" borderId="0" xfId="0" applyNumberFormat="1" applyFont="1" applyFill="1" applyBorder="1" applyAlignment="1" applyProtection="1">
      <alignment horizontal="center" vertical="justify"/>
    </xf>
    <xf numFmtId="0" fontId="15" fillId="0" borderId="0" xfId="0" applyFont="1" applyBorder="1" applyProtection="1"/>
    <xf numFmtId="0" fontId="14" fillId="0" borderId="0" xfId="0" applyFont="1" applyFill="1" applyBorder="1" applyProtection="1"/>
    <xf numFmtId="0" fontId="4" fillId="4" borderId="0" xfId="1" applyNumberFormat="1" applyFont="1" applyFill="1" applyBorder="1" applyAlignment="1" applyProtection="1">
      <alignment horizontal="center" vertical="center" wrapText="1"/>
    </xf>
    <xf numFmtId="0" fontId="4" fillId="4" borderId="0" xfId="0" applyNumberFormat="1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center" vertical="center" wrapText="1"/>
    </xf>
    <xf numFmtId="49" fontId="16" fillId="2" borderId="0" xfId="0" applyNumberFormat="1" applyFont="1" applyFill="1" applyBorder="1" applyAlignment="1" applyProtection="1">
      <alignment horizontal="center" vertical="justify"/>
    </xf>
  </cellXfs>
  <cellStyles count="6">
    <cellStyle name="Comma 10" xfId="4"/>
    <cellStyle name="Comma 2" xfId="2"/>
    <cellStyle name="Normal 2" xfId="3"/>
    <cellStyle name="Normal 7 3" xfId="5"/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" name="Rectangle 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" name="Rectangle 1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" name="Rectangle 1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" name="Rectangle 1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" name="Rectangle 1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" name="Rectangle 1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" name="Rectangle 1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" name="Rectangle 1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" name="Rectangle 2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2" name="Rectangle 2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3" name="Rectangle 2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4" name="Rectangle 2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5" name="Rectangle 2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6" name="Rectangle 2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7" name="Rectangle 2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9" name="Rectangle 2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1" name="Rectangle 3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3" name="Rectangle 3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5" name="Rectangle 3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7" name="Rectangle 3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0" name="Rectangle 3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1" name="Rectangle 4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2" name="Rectangle 4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3" name="Rectangle 4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5" name="Rectangle 4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6" name="Rectangle 4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7" name="Rectangle 4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8" name="Rectangle 4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49" name="Rectangle 4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1" name="Rectangle 5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3" name="Rectangle 5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5" name="Rectangle 5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7" name="Rectangle 5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59" name="Rectangle 5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0" name="Rectangle 5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2" name="Rectangle 6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3" name="Rectangle 6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4" name="Rectangle 6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5" name="Rectangle 6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7" name="Rectangle 6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8" name="Rectangle 6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69" name="Rectangle 6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0" name="Rectangle 6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1" name="Rectangle 7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3" name="Rectangle 7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4" name="Rectangle 7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5" name="Rectangle 7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6" name="Rectangle 7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8" name="Rectangle 7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79" name="Rectangle 7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0" name="Rectangle 7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1" name="Rectangle 8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2" name="Rectangle 8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4" name="Rectangle 8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5" name="Rectangle 8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6" name="Rectangle 8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8" name="Rectangle 8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89" name="Rectangle 8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0" name="Rectangle 8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1" name="Rectangle 9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2" name="Rectangle 9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3" name="Rectangle 9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4" name="Rectangle 9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5" name="Rectangle 9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6" name="Rectangle 9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7" name="Rectangle 9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8" name="Rectangle 9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99" name="Rectangle 9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0" name="Rectangle 9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1" name="Rectangle 10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2" name="Rectangle 10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3" name="Rectangle 10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4" name="Rectangle 10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5" name="Rectangle 10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6" name="Rectangle 10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7" name="Rectangle 10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8" name="Rectangle 10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09" name="Rectangle 10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0" name="Rectangle 10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1" name="Rectangle 11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2" name="Rectangle 11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3" name="Rectangle 11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4" name="Rectangle 11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5" name="Rectangle 11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6" name="Rectangle 11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7" name="Rectangle 11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8" name="Rectangle 11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19" name="Rectangle 11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0" name="Rectangle 11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1" name="Rectangle 12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2" name="Rectangle 12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3" name="Rectangle 12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4" name="Rectangle 12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5" name="Rectangle 12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6" name="Rectangle 12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7" name="Rectangle 12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8" name="Rectangle 12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29" name="Rectangle 12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0" name="Rectangle 12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1" name="Rectangle 13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2" name="Rectangle 13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3" name="Rectangle 13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4" name="Rectangle 13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5" name="Rectangle 13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6" name="Rectangle 13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7" name="Rectangle 13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8" name="Rectangle 13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39" name="Rectangle 13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0" name="Rectangle 13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1" name="Rectangle 14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2" name="Rectangle 14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3" name="Rectangle 14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4" name="Rectangle 14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5" name="Rectangle 14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6" name="Rectangle 14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7" name="Rectangle 14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8" name="Rectangle 14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49" name="Rectangle 14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0" name="Rectangle 14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1" name="Rectangle 15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2" name="Rectangle 15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3" name="Rectangle 15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4" name="Rectangle 15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5" name="Rectangle 15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6" name="Rectangle 15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7" name="Rectangle 15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8" name="Rectangle 15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59" name="Rectangle 15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0" name="Rectangle 15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1" name="Rectangle 16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2" name="Rectangle 16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3" name="Rectangle 16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4" name="Rectangle 16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5" name="Rectangle 16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6" name="Rectangle 16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7" name="Rectangle 16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8" name="Rectangle 16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69" name="Rectangle 16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0" name="Rectangle 16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1" name="Rectangle 17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2" name="Rectangle 17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3" name="Rectangle 17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4" name="Rectangle 17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5" name="Rectangle 17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6" name="Rectangle 17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7" name="Rectangle 17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8" name="Rectangle 17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79" name="Rectangle 17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0" name="Rectangle 17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1" name="Rectangle 18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2" name="Rectangle 18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3" name="Rectangle 18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4" name="Rectangle 18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5" name="Rectangle 18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6" name="Rectangle 18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7" name="Rectangle 18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8" name="Rectangle 18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89" name="Rectangle 18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0" name="Rectangle 18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1" name="Rectangle 19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2" name="Rectangle 191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3" name="Rectangle 192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4" name="Rectangle 193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5" name="Rectangle 194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6" name="Rectangle 195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7" name="Rectangle 196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8" name="Rectangle 197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199" name="Rectangle 198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0" name="Rectangle 199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01" name="Rectangle 200"/>
        <xdr:cNvSpPr>
          <a:spLocks noChangeArrowheads="1"/>
        </xdr:cNvSpPr>
      </xdr:nvSpPr>
      <xdr:spPr bwMode="auto">
        <a:xfrm>
          <a:off x="4305300" y="3238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tabSelected="1" topLeftCell="A46" zoomScale="85" zoomScaleNormal="85" workbookViewId="0">
      <selection activeCell="J58" sqref="J58"/>
    </sheetView>
  </sheetViews>
  <sheetFormatPr defaultRowHeight="15" x14ac:dyDescent="0.25"/>
  <cols>
    <col min="2" max="2" width="44" customWidth="1"/>
    <col min="7" max="7" width="10.5703125" customWidth="1"/>
  </cols>
  <sheetData>
    <row r="1" spans="1:7" x14ac:dyDescent="0.25">
      <c r="A1" s="59" t="s">
        <v>62</v>
      </c>
      <c r="B1" s="59"/>
      <c r="C1" s="59"/>
      <c r="D1" s="59"/>
      <c r="E1" s="59"/>
      <c r="F1" s="59"/>
      <c r="G1" s="59"/>
    </row>
    <row r="2" spans="1:7" x14ac:dyDescent="0.25">
      <c r="A2" s="59"/>
      <c r="B2" s="59"/>
      <c r="C2" s="59"/>
      <c r="D2" s="59"/>
      <c r="E2" s="59"/>
      <c r="F2" s="59"/>
      <c r="G2" s="59"/>
    </row>
    <row r="3" spans="1:7" ht="38.25" x14ac:dyDescent="0.25">
      <c r="A3" s="58" t="s">
        <v>61</v>
      </c>
      <c r="B3" s="58" t="s">
        <v>60</v>
      </c>
      <c r="C3" s="57" t="s">
        <v>59</v>
      </c>
      <c r="D3" s="56" t="s">
        <v>58</v>
      </c>
      <c r="E3" s="56" t="s">
        <v>57</v>
      </c>
      <c r="F3" s="56" t="s">
        <v>56</v>
      </c>
      <c r="G3" s="56" t="s">
        <v>55</v>
      </c>
    </row>
    <row r="4" spans="1:7" ht="15.75" x14ac:dyDescent="0.25">
      <c r="A4" s="55"/>
      <c r="B4" s="54"/>
      <c r="C4" s="53"/>
      <c r="D4" s="52"/>
      <c r="E4" s="52"/>
      <c r="F4" s="52"/>
      <c r="G4" s="51"/>
    </row>
    <row r="5" spans="1:7" x14ac:dyDescent="0.25">
      <c r="A5" s="50"/>
      <c r="B5" s="21" t="s">
        <v>54</v>
      </c>
      <c r="C5" s="49"/>
      <c r="D5" s="48"/>
      <c r="E5" s="48"/>
      <c r="F5" s="47"/>
      <c r="G5" s="46"/>
    </row>
    <row r="6" spans="1:7" ht="90" x14ac:dyDescent="0.25">
      <c r="A6" s="29"/>
      <c r="B6" s="25" t="s">
        <v>53</v>
      </c>
      <c r="C6" s="29"/>
      <c r="D6" s="28"/>
      <c r="E6" s="45"/>
      <c r="F6" s="45"/>
      <c r="G6" s="13"/>
    </row>
    <row r="7" spans="1:7" x14ac:dyDescent="0.25">
      <c r="A7" s="29"/>
      <c r="B7" s="25"/>
      <c r="C7" s="29"/>
      <c r="D7" s="28"/>
      <c r="E7" s="45"/>
      <c r="F7" s="45"/>
      <c r="G7" s="13"/>
    </row>
    <row r="8" spans="1:7" ht="77.25" x14ac:dyDescent="0.25">
      <c r="A8" s="26" t="s">
        <v>52</v>
      </c>
      <c r="B8" s="25" t="s">
        <v>51</v>
      </c>
      <c r="C8" s="44" t="s">
        <v>49</v>
      </c>
      <c r="D8" s="43">
        <v>2400</v>
      </c>
      <c r="E8" s="42"/>
      <c r="F8" s="37">
        <f>ROUND((D8*E8),2)</f>
        <v>0</v>
      </c>
      <c r="G8" s="12">
        <f>ROUND(((E8*D8)*1.25),2)</f>
        <v>0</v>
      </c>
    </row>
    <row r="9" spans="1:7" x14ac:dyDescent="0.25">
      <c r="A9" s="29"/>
      <c r="B9" s="30"/>
      <c r="C9" s="29"/>
      <c r="D9" s="28"/>
      <c r="E9" s="27"/>
      <c r="F9" s="37"/>
      <c r="G9" s="12"/>
    </row>
    <row r="10" spans="1:7" ht="102.75" x14ac:dyDescent="0.25">
      <c r="A10" s="26" t="s">
        <v>27</v>
      </c>
      <c r="B10" s="25" t="s">
        <v>50</v>
      </c>
      <c r="C10" s="24" t="s">
        <v>49</v>
      </c>
      <c r="D10" s="20">
        <v>2400</v>
      </c>
      <c r="E10" s="41"/>
      <c r="F10" s="37">
        <f>ROUND((D10*E10),2)</f>
        <v>0</v>
      </c>
      <c r="G10" s="12">
        <f>ROUND(((E10*D10)*1.25),2)</f>
        <v>0</v>
      </c>
    </row>
    <row r="11" spans="1:7" x14ac:dyDescent="0.25">
      <c r="A11" s="29"/>
      <c r="B11" s="30"/>
      <c r="C11" s="29"/>
      <c r="D11" s="28"/>
      <c r="E11" s="27"/>
      <c r="F11" s="37"/>
      <c r="G11" s="12"/>
    </row>
    <row r="12" spans="1:7" ht="165.75" x14ac:dyDescent="0.25">
      <c r="A12" s="26" t="s">
        <v>25</v>
      </c>
      <c r="B12" s="36" t="s">
        <v>48</v>
      </c>
      <c r="C12" s="40"/>
      <c r="D12" s="20"/>
      <c r="E12" s="14"/>
      <c r="F12" s="37"/>
      <c r="G12" s="12"/>
    </row>
    <row r="13" spans="1:7" x14ac:dyDescent="0.25">
      <c r="A13" s="26"/>
      <c r="B13" s="36" t="s">
        <v>47</v>
      </c>
      <c r="C13" s="24" t="s">
        <v>41</v>
      </c>
      <c r="D13" s="20">
        <v>471.44</v>
      </c>
      <c r="E13" s="34"/>
      <c r="F13" s="37">
        <f>ROUND((D13*E13),2)</f>
        <v>0</v>
      </c>
      <c r="G13" s="12">
        <f>ROUND(((E13*D13)*1.25),2)</f>
        <v>0</v>
      </c>
    </row>
    <row r="14" spans="1:7" x14ac:dyDescent="0.25">
      <c r="A14" s="26"/>
      <c r="B14" s="36" t="s">
        <v>43</v>
      </c>
      <c r="C14" s="24" t="s">
        <v>41</v>
      </c>
      <c r="D14" s="20">
        <v>6.6400000000000006</v>
      </c>
      <c r="E14" s="34"/>
      <c r="F14" s="37">
        <f>ROUND((D14*E14),2)</f>
        <v>0</v>
      </c>
      <c r="G14" s="12">
        <f>ROUND(((E14*D14)*1.25),2)</f>
        <v>0</v>
      </c>
    </row>
    <row r="15" spans="1:7" x14ac:dyDescent="0.25">
      <c r="A15" s="26"/>
      <c r="B15" s="36" t="s">
        <v>46</v>
      </c>
      <c r="C15" s="24" t="s">
        <v>41</v>
      </c>
      <c r="D15" s="20">
        <v>172.64000000000001</v>
      </c>
      <c r="E15" s="34"/>
      <c r="F15" s="37">
        <f>ROUND((D15*E15),2)</f>
        <v>0</v>
      </c>
      <c r="G15" s="12">
        <f>ROUND(((E15*D15)*1.25),2)</f>
        <v>0</v>
      </c>
    </row>
    <row r="16" spans="1:7" x14ac:dyDescent="0.25">
      <c r="A16" s="26"/>
      <c r="B16" s="36" t="s">
        <v>45</v>
      </c>
      <c r="C16" s="24" t="s">
        <v>41</v>
      </c>
      <c r="D16" s="20">
        <v>13.280000000000001</v>
      </c>
      <c r="E16" s="34"/>
      <c r="F16" s="37">
        <f>ROUND((D16*E16),2)</f>
        <v>0</v>
      </c>
      <c r="G16" s="12">
        <f>ROUND(((E16*D16)*1.25),2)</f>
        <v>0</v>
      </c>
    </row>
    <row r="17" spans="1:7" x14ac:dyDescent="0.25">
      <c r="A17" s="26"/>
      <c r="B17" s="36"/>
      <c r="C17" s="24"/>
      <c r="D17" s="20"/>
      <c r="E17" s="14"/>
      <c r="F17" s="37"/>
      <c r="G17" s="12"/>
    </row>
    <row r="18" spans="1:7" ht="102" x14ac:dyDescent="0.25">
      <c r="A18" s="17" t="s">
        <v>23</v>
      </c>
      <c r="B18" s="39" t="s">
        <v>44</v>
      </c>
      <c r="C18" s="15"/>
      <c r="D18" s="20"/>
      <c r="E18" s="14"/>
      <c r="F18" s="37"/>
      <c r="G18" s="12"/>
    </row>
    <row r="19" spans="1:7" x14ac:dyDescent="0.25">
      <c r="A19" s="17"/>
      <c r="B19" s="36" t="s">
        <v>43</v>
      </c>
      <c r="C19" s="24" t="s">
        <v>41</v>
      </c>
      <c r="D19" s="20">
        <v>6.6400000000000006</v>
      </c>
      <c r="E19" s="34"/>
      <c r="F19" s="37">
        <f>ROUND((D19*E19),2)</f>
        <v>0</v>
      </c>
      <c r="G19" s="12">
        <f>ROUND(((E19*D19)*1.25),2)</f>
        <v>0</v>
      </c>
    </row>
    <row r="20" spans="1:7" x14ac:dyDescent="0.25">
      <c r="A20" s="17"/>
      <c r="B20" s="36" t="s">
        <v>42</v>
      </c>
      <c r="C20" s="24" t="s">
        <v>41</v>
      </c>
      <c r="D20" s="20">
        <v>172.64000000000001</v>
      </c>
      <c r="E20" s="34"/>
      <c r="F20" s="37">
        <f>ROUND((D20*E20),2)</f>
        <v>0</v>
      </c>
      <c r="G20" s="12">
        <f>ROUND(((E20*D20)*1.25),2)</f>
        <v>0</v>
      </c>
    </row>
    <row r="21" spans="1:7" x14ac:dyDescent="0.25">
      <c r="A21" s="17"/>
      <c r="B21" s="39"/>
      <c r="C21" s="15"/>
      <c r="D21" s="20"/>
      <c r="E21" s="14"/>
      <c r="F21" s="37"/>
      <c r="G21" s="12"/>
    </row>
    <row r="22" spans="1:7" ht="76.5" x14ac:dyDescent="0.25">
      <c r="A22" s="17" t="s">
        <v>21</v>
      </c>
      <c r="B22" s="39" t="s">
        <v>40</v>
      </c>
      <c r="C22" s="15"/>
      <c r="D22" s="20"/>
      <c r="E22" s="14"/>
      <c r="F22" s="37"/>
      <c r="G22" s="12"/>
    </row>
    <row r="23" spans="1:7" x14ac:dyDescent="0.25">
      <c r="A23" s="17"/>
      <c r="B23" s="36" t="s">
        <v>39</v>
      </c>
      <c r="C23" s="15" t="s">
        <v>37</v>
      </c>
      <c r="D23" s="20">
        <v>0.66400000000000003</v>
      </c>
      <c r="E23" s="34"/>
      <c r="F23" s="37">
        <f>ROUND((D23*E23),2)</f>
        <v>0</v>
      </c>
      <c r="G23" s="12">
        <f>ROUND(((E23*D23)*1.25),2)</f>
        <v>0</v>
      </c>
    </row>
    <row r="24" spans="1:7" ht="25.5" x14ac:dyDescent="0.25">
      <c r="A24" s="17"/>
      <c r="B24" s="36" t="s">
        <v>38</v>
      </c>
      <c r="C24" s="15" t="s">
        <v>37</v>
      </c>
      <c r="D24" s="20">
        <v>51.792000000000009</v>
      </c>
      <c r="E24" s="34"/>
      <c r="F24" s="37">
        <f>ROUND((D24*E24),2)</f>
        <v>0</v>
      </c>
      <c r="G24" s="12">
        <f>ROUND(((E24*D24)*1.25),2)</f>
        <v>0</v>
      </c>
    </row>
    <row r="25" spans="1:7" x14ac:dyDescent="0.25">
      <c r="A25" s="17"/>
      <c r="B25" s="39"/>
      <c r="C25" s="15"/>
      <c r="D25" s="20"/>
      <c r="E25" s="14"/>
      <c r="F25" s="37"/>
      <c r="G25" s="12"/>
    </row>
    <row r="26" spans="1:7" ht="114.75" x14ac:dyDescent="0.25">
      <c r="A26" s="17" t="s">
        <v>18</v>
      </c>
      <c r="B26" s="31" t="s">
        <v>36</v>
      </c>
      <c r="C26" s="15" t="s">
        <v>35</v>
      </c>
      <c r="D26" s="20">
        <v>471.44</v>
      </c>
      <c r="E26" s="34"/>
      <c r="F26" s="37">
        <f>ROUND((D26*E26),2)</f>
        <v>0</v>
      </c>
      <c r="G26" s="12">
        <f>ROUND(((E26*D26)*1.25),2)</f>
        <v>0</v>
      </c>
    </row>
    <row r="27" spans="1:7" x14ac:dyDescent="0.25">
      <c r="A27" s="38"/>
      <c r="B27" s="36"/>
      <c r="C27" s="15"/>
      <c r="D27" s="14"/>
      <c r="E27" s="14"/>
      <c r="F27" s="37"/>
      <c r="G27" s="12"/>
    </row>
    <row r="28" spans="1:7" ht="25.5" x14ac:dyDescent="0.25">
      <c r="A28" s="17" t="s">
        <v>16</v>
      </c>
      <c r="B28" s="36" t="s">
        <v>34</v>
      </c>
      <c r="C28" s="15" t="s">
        <v>33</v>
      </c>
      <c r="D28" s="20">
        <v>1992.0000000000002</v>
      </c>
      <c r="E28" s="34"/>
      <c r="F28" s="37">
        <f>ROUND((D28*E28),2)</f>
        <v>0</v>
      </c>
      <c r="G28" s="12">
        <f>ROUND(((E28*D28)*1.25),2)</f>
        <v>0</v>
      </c>
    </row>
    <row r="29" spans="1:7" x14ac:dyDescent="0.25">
      <c r="A29" s="17"/>
      <c r="B29" s="36"/>
      <c r="C29" s="15"/>
      <c r="D29" s="20"/>
      <c r="E29" s="14"/>
      <c r="F29" s="14"/>
      <c r="G29" s="35"/>
    </row>
    <row r="30" spans="1:7" x14ac:dyDescent="0.25">
      <c r="A30" s="17"/>
      <c r="B30" s="21" t="s">
        <v>32</v>
      </c>
      <c r="C30" s="15"/>
      <c r="D30" s="20"/>
      <c r="E30" s="14"/>
      <c r="F30" s="19">
        <f>ROUND(SUM(F8:F29),2)</f>
        <v>0</v>
      </c>
      <c r="G30" s="18">
        <f>ROUND(SUM(G8:G29),2)</f>
        <v>0</v>
      </c>
    </row>
    <row r="31" spans="1:7" x14ac:dyDescent="0.25">
      <c r="A31" s="17"/>
      <c r="B31" s="36"/>
      <c r="C31" s="15"/>
      <c r="D31" s="20"/>
      <c r="E31" s="14"/>
      <c r="F31" s="14"/>
      <c r="G31" s="35"/>
    </row>
    <row r="32" spans="1:7" x14ac:dyDescent="0.25">
      <c r="A32" s="17"/>
      <c r="B32" s="21" t="s">
        <v>31</v>
      </c>
      <c r="C32" s="15"/>
      <c r="D32" s="20"/>
      <c r="E32" s="14"/>
      <c r="F32" s="14"/>
      <c r="G32" s="35"/>
    </row>
    <row r="33" spans="1:7" x14ac:dyDescent="0.25">
      <c r="A33" s="17"/>
      <c r="B33" s="21" t="s">
        <v>30</v>
      </c>
      <c r="C33" s="15"/>
      <c r="D33" s="20"/>
      <c r="E33" s="14"/>
      <c r="F33" s="14"/>
      <c r="G33" s="35"/>
    </row>
    <row r="34" spans="1:7" ht="63.75" x14ac:dyDescent="0.25">
      <c r="A34" s="17" t="s">
        <v>29</v>
      </c>
      <c r="B34" s="31" t="s">
        <v>28</v>
      </c>
      <c r="C34" s="15" t="s">
        <v>8</v>
      </c>
      <c r="D34" s="14">
        <v>2</v>
      </c>
      <c r="E34" s="34"/>
      <c r="F34" s="13">
        <f>ROUND((E34*D34),2)</f>
        <v>0</v>
      </c>
      <c r="G34" s="12">
        <f>ROUND(((E34*D34)*1.25),2)</f>
        <v>0</v>
      </c>
    </row>
    <row r="35" spans="1:7" x14ac:dyDescent="0.25">
      <c r="A35" s="17"/>
      <c r="B35" s="16"/>
      <c r="C35" s="15"/>
      <c r="D35" s="14"/>
      <c r="E35" s="14"/>
      <c r="F35" s="13"/>
      <c r="G35" s="12"/>
    </row>
    <row r="36" spans="1:7" ht="51.75" x14ac:dyDescent="0.25">
      <c r="A36" s="17" t="s">
        <v>27</v>
      </c>
      <c r="B36" s="25" t="s">
        <v>26</v>
      </c>
      <c r="C36" s="24" t="s">
        <v>8</v>
      </c>
      <c r="D36" s="14">
        <v>2</v>
      </c>
      <c r="E36" s="22"/>
      <c r="F36" s="13">
        <f>ROUND((E36*D36),2)</f>
        <v>0</v>
      </c>
      <c r="G36" s="12">
        <f>ROUND(((E36*D36)*1.25),2)</f>
        <v>0</v>
      </c>
    </row>
    <row r="37" spans="1:7" x14ac:dyDescent="0.25">
      <c r="A37" s="17"/>
      <c r="B37" s="25"/>
      <c r="C37" s="24"/>
      <c r="D37" s="23"/>
      <c r="E37" s="32"/>
      <c r="F37" s="13"/>
      <c r="G37" s="12"/>
    </row>
    <row r="38" spans="1:7" ht="63.75" x14ac:dyDescent="0.25">
      <c r="A38" s="26" t="s">
        <v>25</v>
      </c>
      <c r="B38" s="31" t="s">
        <v>24</v>
      </c>
      <c r="C38" s="24" t="s">
        <v>8</v>
      </c>
      <c r="D38" s="14">
        <v>1</v>
      </c>
      <c r="E38" s="22"/>
      <c r="F38" s="13">
        <f>ROUND((E38*D38),2)</f>
        <v>0</v>
      </c>
      <c r="G38" s="12">
        <f>ROUND(((E38*D38)*1.25),2)</f>
        <v>0</v>
      </c>
    </row>
    <row r="39" spans="1:7" x14ac:dyDescent="0.25">
      <c r="A39" s="29"/>
      <c r="B39" s="30"/>
      <c r="C39" s="29"/>
      <c r="D39" s="28"/>
      <c r="E39" s="27"/>
      <c r="F39" s="13"/>
      <c r="G39" s="12"/>
    </row>
    <row r="40" spans="1:7" ht="51.75" x14ac:dyDescent="0.25">
      <c r="A40" s="26" t="s">
        <v>23</v>
      </c>
      <c r="B40" s="25" t="s">
        <v>22</v>
      </c>
      <c r="C40" s="24" t="s">
        <v>8</v>
      </c>
      <c r="D40" s="14">
        <v>1</v>
      </c>
      <c r="E40" s="22"/>
      <c r="F40" s="13">
        <f>ROUND((E40*D40),2)</f>
        <v>0</v>
      </c>
      <c r="G40" s="12">
        <f>ROUND(((E40*D40)*1.25),2)</f>
        <v>0</v>
      </c>
    </row>
    <row r="41" spans="1:7" x14ac:dyDescent="0.25">
      <c r="A41" s="29"/>
      <c r="B41" s="30"/>
      <c r="C41" s="29"/>
      <c r="D41" s="28"/>
      <c r="E41" s="27"/>
      <c r="F41" s="13"/>
      <c r="G41" s="12"/>
    </row>
    <row r="42" spans="1:7" ht="26.25" x14ac:dyDescent="0.25">
      <c r="A42" s="26" t="s">
        <v>21</v>
      </c>
      <c r="B42" s="25" t="s">
        <v>20</v>
      </c>
      <c r="C42" s="24" t="s">
        <v>8</v>
      </c>
      <c r="D42" s="23">
        <v>6</v>
      </c>
      <c r="E42" s="22"/>
      <c r="F42" s="13">
        <f>ROUND((E42*D42),2)</f>
        <v>0</v>
      </c>
      <c r="G42" s="12">
        <f>ROUND(((E42*D42)*1.25),2)</f>
        <v>0</v>
      </c>
    </row>
    <row r="43" spans="1:7" x14ac:dyDescent="0.25">
      <c r="A43" s="17"/>
      <c r="B43" s="16"/>
      <c r="C43" s="15"/>
      <c r="D43" s="14"/>
      <c r="E43" s="14"/>
      <c r="F43" s="13"/>
      <c r="G43" s="12"/>
    </row>
    <row r="44" spans="1:7" x14ac:dyDescent="0.25">
      <c r="A44" s="17"/>
      <c r="B44" s="33" t="s">
        <v>19</v>
      </c>
      <c r="C44" s="15"/>
      <c r="D44" s="14"/>
      <c r="E44" s="14"/>
      <c r="F44" s="13"/>
      <c r="G44" s="12"/>
    </row>
    <row r="45" spans="1:7" x14ac:dyDescent="0.25">
      <c r="A45" s="17"/>
      <c r="B45" s="16"/>
      <c r="C45" s="15"/>
      <c r="D45" s="14"/>
      <c r="E45" s="14"/>
      <c r="F45" s="13"/>
      <c r="G45" s="12"/>
    </row>
    <row r="46" spans="1:7" ht="76.5" x14ac:dyDescent="0.25">
      <c r="A46" s="26" t="s">
        <v>18</v>
      </c>
      <c r="B46" s="31" t="s">
        <v>17</v>
      </c>
      <c r="C46" s="24" t="s">
        <v>8</v>
      </c>
      <c r="D46" s="23">
        <v>1</v>
      </c>
      <c r="E46" s="22"/>
      <c r="F46" s="13">
        <f>ROUND((E46*D46),2)</f>
        <v>0</v>
      </c>
      <c r="G46" s="12">
        <f>ROUND(((E46*D46)*1.25),2)</f>
        <v>0</v>
      </c>
    </row>
    <row r="47" spans="1:7" x14ac:dyDescent="0.25">
      <c r="A47" s="29"/>
      <c r="B47" s="30"/>
      <c r="C47" s="29"/>
      <c r="D47" s="28"/>
      <c r="E47" s="27"/>
      <c r="F47" s="13"/>
      <c r="G47" s="12"/>
    </row>
    <row r="48" spans="1:7" x14ac:dyDescent="0.25">
      <c r="A48" s="26" t="s">
        <v>16</v>
      </c>
      <c r="B48" s="25" t="s">
        <v>15</v>
      </c>
      <c r="C48" s="24" t="s">
        <v>8</v>
      </c>
      <c r="D48" s="23">
        <v>1</v>
      </c>
      <c r="E48" s="22"/>
      <c r="F48" s="13">
        <f>ROUND((E48*D48),2)</f>
        <v>0</v>
      </c>
      <c r="G48" s="12">
        <f>ROUND(((E48*D48)*1.25),2)</f>
        <v>0</v>
      </c>
    </row>
    <row r="49" spans="1:7" x14ac:dyDescent="0.25">
      <c r="A49" s="26"/>
      <c r="B49" s="25"/>
      <c r="C49" s="24"/>
      <c r="D49" s="23"/>
      <c r="E49" s="32"/>
      <c r="F49" s="13"/>
      <c r="G49" s="12"/>
    </row>
    <row r="50" spans="1:7" ht="63.75" x14ac:dyDescent="0.25">
      <c r="A50" s="26" t="s">
        <v>14</v>
      </c>
      <c r="B50" s="31" t="s">
        <v>13</v>
      </c>
      <c r="C50" s="24" t="s">
        <v>8</v>
      </c>
      <c r="D50" s="23">
        <v>1</v>
      </c>
      <c r="E50" s="22"/>
      <c r="F50" s="13">
        <f>ROUND((E50*D50),2)</f>
        <v>0</v>
      </c>
      <c r="G50" s="12">
        <f>ROUND(((E50*D50)*1.25),2)</f>
        <v>0</v>
      </c>
    </row>
    <row r="51" spans="1:7" x14ac:dyDescent="0.25">
      <c r="A51" s="29"/>
      <c r="B51" s="30"/>
      <c r="C51" s="29"/>
      <c r="D51" s="28"/>
      <c r="E51" s="27"/>
      <c r="F51" s="13"/>
      <c r="G51" s="12"/>
    </row>
    <row r="52" spans="1:7" x14ac:dyDescent="0.25">
      <c r="A52" s="26" t="s">
        <v>12</v>
      </c>
      <c r="B52" s="25" t="s">
        <v>11</v>
      </c>
      <c r="C52" s="24" t="s">
        <v>8</v>
      </c>
      <c r="D52" s="23">
        <v>1</v>
      </c>
      <c r="E52" s="22"/>
      <c r="F52" s="13">
        <f>ROUND((E52*D52),2)</f>
        <v>0</v>
      </c>
      <c r="G52" s="12">
        <f>ROUND(((E52*D52)*1.25),2)</f>
        <v>0</v>
      </c>
    </row>
    <row r="53" spans="1:7" x14ac:dyDescent="0.25">
      <c r="A53" s="29"/>
      <c r="B53" s="30"/>
      <c r="C53" s="29"/>
      <c r="D53" s="28"/>
      <c r="E53" s="27"/>
      <c r="F53" s="13"/>
      <c r="G53" s="12"/>
    </row>
    <row r="54" spans="1:7" x14ac:dyDescent="0.25">
      <c r="A54" s="26" t="s">
        <v>10</v>
      </c>
      <c r="B54" s="25" t="s">
        <v>9</v>
      </c>
      <c r="C54" s="24" t="s">
        <v>8</v>
      </c>
      <c r="D54" s="23">
        <v>1</v>
      </c>
      <c r="E54" s="22"/>
      <c r="F54" s="13">
        <f>ROUND((E54*D54),2)</f>
        <v>0</v>
      </c>
      <c r="G54" s="12">
        <f>ROUND(((E54*D54)*1.25),2)</f>
        <v>0</v>
      </c>
    </row>
    <row r="55" spans="1:7" x14ac:dyDescent="0.25">
      <c r="A55" s="29"/>
      <c r="B55" s="30"/>
      <c r="C55" s="29"/>
      <c r="D55" s="28"/>
      <c r="E55" s="27"/>
      <c r="F55" s="13"/>
      <c r="G55" s="12"/>
    </row>
    <row r="56" spans="1:7" ht="77.25" x14ac:dyDescent="0.25">
      <c r="A56" s="26" t="s">
        <v>7</v>
      </c>
      <c r="B56" s="25" t="s">
        <v>6</v>
      </c>
      <c r="C56" s="24" t="s">
        <v>5</v>
      </c>
      <c r="D56" s="23">
        <v>1</v>
      </c>
      <c r="E56" s="22"/>
      <c r="F56" s="13">
        <f>ROUND((E56*D56),2)</f>
        <v>0</v>
      </c>
      <c r="G56" s="12">
        <f>ROUND(((E56*D56)*1.25),2)</f>
        <v>0</v>
      </c>
    </row>
    <row r="57" spans="1:7" x14ac:dyDescent="0.25">
      <c r="A57" s="17"/>
      <c r="B57" s="16"/>
      <c r="C57" s="15"/>
      <c r="D57" s="14"/>
      <c r="E57" s="14"/>
      <c r="F57" s="13"/>
      <c r="G57" s="12"/>
    </row>
    <row r="58" spans="1:7" x14ac:dyDescent="0.25">
      <c r="A58" s="17"/>
      <c r="B58" s="21" t="s">
        <v>4</v>
      </c>
      <c r="C58" s="15"/>
      <c r="D58" s="20"/>
      <c r="E58" s="14"/>
      <c r="F58" s="19">
        <f>ROUND(SUM(F34:F56),2)</f>
        <v>0</v>
      </c>
      <c r="G58" s="18">
        <f>ROUND(SUM(G34:G56),2)</f>
        <v>0</v>
      </c>
    </row>
    <row r="59" spans="1:7" x14ac:dyDescent="0.25">
      <c r="A59" s="17"/>
      <c r="B59" s="16"/>
      <c r="C59" s="15"/>
      <c r="D59" s="14"/>
      <c r="E59" s="14"/>
      <c r="F59" s="13"/>
      <c r="G59" s="12"/>
    </row>
    <row r="60" spans="1:7" x14ac:dyDescent="0.25">
      <c r="A60" s="17"/>
      <c r="B60" s="16" t="s">
        <v>3</v>
      </c>
      <c r="C60" s="15"/>
      <c r="D60" s="14"/>
      <c r="E60" s="14"/>
      <c r="F60" s="13"/>
      <c r="G60" s="12"/>
    </row>
    <row r="61" spans="1:7" x14ac:dyDescent="0.25">
      <c r="A61" s="17"/>
      <c r="B61" s="16" t="s">
        <v>2</v>
      </c>
      <c r="C61" s="15"/>
      <c r="D61" s="14"/>
      <c r="E61" s="14"/>
      <c r="F61" s="13">
        <f>F30</f>
        <v>0</v>
      </c>
      <c r="G61" s="12">
        <f>ROUND((F61*1.25),2)</f>
        <v>0</v>
      </c>
    </row>
    <row r="62" spans="1:7" x14ac:dyDescent="0.25">
      <c r="A62" s="17"/>
      <c r="B62" s="16" t="s">
        <v>1</v>
      </c>
      <c r="C62" s="15"/>
      <c r="D62" s="14"/>
      <c r="E62" s="14"/>
      <c r="F62" s="13">
        <f>F58</f>
        <v>0</v>
      </c>
      <c r="G62" s="12">
        <f>ROUND((F62*1.25),2)</f>
        <v>0</v>
      </c>
    </row>
    <row r="63" spans="1:7" x14ac:dyDescent="0.25">
      <c r="A63" s="11"/>
      <c r="B63" s="10" t="s">
        <v>0</v>
      </c>
      <c r="C63" s="9"/>
      <c r="D63" s="8"/>
      <c r="E63" s="8"/>
      <c r="F63" s="7">
        <f>ROUND(SUM(F61:F62),2)</f>
        <v>0</v>
      </c>
      <c r="G63" s="7">
        <f>ROUND(SUM(G61:G62),2)</f>
        <v>0</v>
      </c>
    </row>
    <row r="64" spans="1:7" x14ac:dyDescent="0.25">
      <c r="A64" s="6"/>
      <c r="B64" s="5"/>
      <c r="C64" s="4"/>
      <c r="D64" s="3"/>
      <c r="E64" s="1"/>
      <c r="F64" s="2"/>
      <c r="G64" s="1"/>
    </row>
  </sheetData>
  <sheetProtection algorithmName="SHA-512" hashValue="RuSFtHaoVjrogn6lWTBsU++w+Hkv592GmKO1CeZAXGiH2goNCyUlc+gi0xAuZZ07qWDX5IMMOEfoNuhFebz0fA==" saltValue="A6HxRDHcKX4/epQgluvQ/Q==" spinCount="100000" sheet="1" objects="1" scenarios="1"/>
  <mergeCells count="1">
    <mergeCell ref="A1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Vidovci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Rodić</dc:creator>
  <cp:lastModifiedBy>Miroslav Papak</cp:lastModifiedBy>
  <dcterms:created xsi:type="dcterms:W3CDTF">2022-09-08T11:53:40Z</dcterms:created>
  <dcterms:modified xsi:type="dcterms:W3CDTF">2022-09-08T12:12:39Z</dcterms:modified>
</cp:coreProperties>
</file>