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022\Nabava\JN-79\"/>
    </mc:Choice>
  </mc:AlternateContent>
  <xr:revisionPtr revIDLastSave="0" documentId="8_{4A3947AD-028C-44A8-8670-DF53687EAF8D}" xr6:coauthVersionLast="47" xr6:coauthVersionMax="47" xr10:uidLastSave="{00000000-0000-0000-0000-000000000000}"/>
  <bookViews>
    <workbookView xWindow="28680" yWindow="-120" windowWidth="29040" windowHeight="17640"/>
  </bookViews>
  <sheets>
    <sheet name=" Troskovnik" sheetId="1" r:id="rId1"/>
  </sheets>
  <definedNames>
    <definedName name="_xlnm.Print_Titles" localSheetId="0">' Troskovnik'!$1:$1</definedName>
    <definedName name="_xlnm.Print_Area" localSheetId="0">' Troskovnik'!$A$1:$G$85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6" i="1" s="1"/>
  <c r="G61" i="1"/>
  <c r="G62" i="1" s="1"/>
  <c r="G57" i="1"/>
  <c r="G56" i="1"/>
  <c r="G58" i="1" s="1"/>
  <c r="G52" i="1"/>
  <c r="G51" i="1"/>
  <c r="G53" i="1" s="1"/>
  <c r="G47" i="1"/>
  <c r="G46" i="1"/>
  <c r="G48" i="1" s="1"/>
  <c r="G42" i="1"/>
  <c r="G41" i="1"/>
  <c r="G43" i="1" s="1"/>
  <c r="G37" i="1"/>
  <c r="G38" i="1" s="1"/>
  <c r="G36" i="1"/>
  <c r="G32" i="1"/>
  <c r="G33" i="1"/>
  <c r="G31" i="1"/>
  <c r="G21" i="1"/>
  <c r="G22" i="1"/>
  <c r="G23" i="1"/>
  <c r="G28" i="1"/>
  <c r="G24" i="1"/>
  <c r="G25" i="1"/>
  <c r="G26" i="1"/>
  <c r="G27" i="1"/>
  <c r="G20" i="1"/>
  <c r="G12" i="1"/>
  <c r="G13" i="1"/>
  <c r="G14" i="1"/>
  <c r="G15" i="1"/>
  <c r="G16" i="1"/>
  <c r="G11" i="1"/>
  <c r="G17" i="1"/>
  <c r="G7" i="1"/>
  <c r="G6" i="1"/>
  <c r="G8" i="1" s="1"/>
  <c r="G68" i="1" l="1"/>
  <c r="G69" i="1" l="1"/>
  <c r="G70" i="1" s="1"/>
</calcChain>
</file>

<file path=xl/sharedStrings.xml><?xml version="1.0" encoding="utf-8"?>
<sst xmlns="http://schemas.openxmlformats.org/spreadsheetml/2006/main" count="131" uniqueCount="81">
  <si>
    <t>Br.</t>
  </si>
  <si>
    <t>Vrsta radova</t>
  </si>
  <si>
    <t>količina</t>
  </si>
  <si>
    <t>ukupno (kn)</t>
  </si>
  <si>
    <t>I</t>
  </si>
  <si>
    <t>I ZEMLJANI RADOVI</t>
  </si>
  <si>
    <r>
      <t>m</t>
    </r>
    <r>
      <rPr>
        <vertAlign val="superscript"/>
        <sz val="10"/>
        <rFont val="Times New Roman CE"/>
        <family val="1"/>
        <charset val="238"/>
      </rPr>
      <t>3</t>
    </r>
  </si>
  <si>
    <t>I Ukupan zbroj</t>
  </si>
  <si>
    <t>II</t>
  </si>
  <si>
    <t>II BETONSKI I ARMIRANO-BETONSKI RADOVI</t>
  </si>
  <si>
    <r>
      <t>m</t>
    </r>
    <r>
      <rPr>
        <vertAlign val="superscript"/>
        <sz val="10"/>
        <color indexed="8"/>
        <rFont val="Times New Roman CE"/>
        <family val="1"/>
        <charset val="238"/>
      </rPr>
      <t>2</t>
    </r>
  </si>
  <si>
    <t>kg</t>
  </si>
  <si>
    <t>II Ukupan zbroj</t>
  </si>
  <si>
    <t>III</t>
  </si>
  <si>
    <t>III Ukupan zbroj</t>
  </si>
  <si>
    <t>IV</t>
  </si>
  <si>
    <r>
      <t>m</t>
    </r>
    <r>
      <rPr>
        <vertAlign val="superscript"/>
        <sz val="10"/>
        <rFont val="Times New Roman CE"/>
        <family val="1"/>
        <charset val="238"/>
      </rPr>
      <t>2</t>
    </r>
  </si>
  <si>
    <t>IV Ukupan zbroj</t>
  </si>
  <si>
    <t>V</t>
  </si>
  <si>
    <t>VI</t>
  </si>
  <si>
    <t>VI Ukupan zbroj</t>
  </si>
  <si>
    <t>VII</t>
  </si>
  <si>
    <t>VIII</t>
  </si>
  <si>
    <t>m’</t>
  </si>
  <si>
    <t>VIII Ukupan zbroj</t>
  </si>
  <si>
    <t>kom</t>
  </si>
  <si>
    <t>X</t>
  </si>
  <si>
    <t>X Ukupan zbroj</t>
  </si>
  <si>
    <t>Sveukupan zbroj</t>
  </si>
  <si>
    <t>A/ GRAĐEVNI RADOVI</t>
  </si>
  <si>
    <t>jed. mjere</t>
  </si>
  <si>
    <t>cijena po jedinici</t>
  </si>
  <si>
    <t>Strojni iskop zemlje III kategorije za trakaste temelje. Kopanje izvršiti pravilnim odsjecanjem bočnih stranica.</t>
  </si>
  <si>
    <t>VII Ukupan zbroj</t>
  </si>
  <si>
    <t>III ZIDARSKI RADOVI</t>
  </si>
  <si>
    <t xml:space="preserve">Dovoz, razastiranje, planiranje i strojno (vibronabijačem ili malim vibro-valjkom) nabijanje tucanika ili šljunka u slojevima debljine 30cm ispod svih betonskih podloga. </t>
  </si>
  <si>
    <t>V Ukupan zbroj</t>
  </si>
  <si>
    <t>PDV</t>
  </si>
  <si>
    <t>Sveukupano s PDV-om</t>
  </si>
  <si>
    <t>pauš.</t>
  </si>
  <si>
    <t>Betoniranje armirano-betonskih stupova i vertikalnih serklaža u odgovarajućoj oplati. U cijenu je uračunat rad i materijal.</t>
  </si>
  <si>
    <t>Betoniranje armirano-betonskih greda, nadvoja nad prozorima i vratima i horizontalnih serklaža u odgovarajućoj oplati. U cijenu je uračunat rad i materijal.</t>
  </si>
  <si>
    <t>Betoniranje donje armirano betonske ploče prizemlja u odgovarajućoj oplati. U cijenu je uračunat rad i materijal.</t>
  </si>
  <si>
    <t xml:space="preserve">Dobava, sječenje, istezanje, savijanje i postavljanje rebraste armature. Armirati prema statičkom proračunu. </t>
  </si>
  <si>
    <t>Ugradnja građevinske PE folije na sve toplinske izolacije podova. U cijenu je uračunat rad i materijal.</t>
  </si>
  <si>
    <t>Izrada i postavljanje letvi na krovište za pokrov crijepom. U cijenu je uračunat rad i materijal.</t>
  </si>
  <si>
    <t>Postavljanje crijepa na pripremljenu podlogu. Obračun se vrši po m2 horizontalne projekcije krova. U cijenu je uračunat rad i materijal.</t>
  </si>
  <si>
    <t>Bojanje svih unutrašnjih zidova i stropova. Boja po izboru investitora. U cijenu je uračunat rad i materijal.</t>
  </si>
  <si>
    <t>Izrada cementnog estriha d=6 cm, cementnim mortom  M-40 s ravnom zaribanom površinom  kao podloga završnim podnim oblogama.U cijenu je uračunat rad i materijal.</t>
  </si>
  <si>
    <t xml:space="preserve">Dobava i pokrivanje sljemena i grebena sljemenjacima. </t>
  </si>
  <si>
    <t>m'</t>
  </si>
  <si>
    <t>Zidanje nosivih zidova debljine 25 cm blok opekom.                U cijenu je uračunat rad i materijal.</t>
  </si>
  <si>
    <t>Izrada horizontalne hidroizolacije varenom bitumenskom ljepenkom uz prethodno premazivanje podloge hladnim bitumenom, zbog bolje prionljivosti. U cijenu je uračunat rad i materijal.</t>
  </si>
  <si>
    <t>Žbukanje unutrašnjih zidova i stropova grubo i fino produžnim cementnim mortom uz prethodno prskanje opeke cem. mlijekom. U cijenu je uračunat rad i materijal.</t>
  </si>
  <si>
    <t>Izrada i ugradnja horizontalnog krovnog žlijeba od pocinčanog lima d=0,6 mm. 
Presjek žlijeba 12 x 14 cm, r.š. 60 cm.
Sve komplet pričvršćeno i spojeno na vert. krovni žlijeb.
U cijenu je uračunat rad i materijal.</t>
  </si>
  <si>
    <t>Izrada i ugradnja vertikalnog krovnog žlijeba od pocinčanog lima d=0,6 mm u . Presjek žlijeba 12 x 12 cm, r.š. 60 cm.
Sve komplet pričvršćeno i spojeno na hor. krovni žlijeb i na temeljnu kanalizaciju.
U cijenu je uračunat rad i materijal.</t>
  </si>
  <si>
    <t>Izrada nove elektroinstalacije (razvodni ormarić, vodići, prekidači, utičnice, osigurači...)</t>
  </si>
  <si>
    <t>IX</t>
  </si>
  <si>
    <t>XI</t>
  </si>
  <si>
    <t>XI RADOVI ELEKTROINSTALACIJA</t>
  </si>
  <si>
    <t>XI Ukupan zbroj</t>
  </si>
  <si>
    <t>Ugradnja građevinske PE folije na sve toplinske izolacije stropa. U cijenu je uračunat rad i materijal.</t>
  </si>
  <si>
    <t xml:space="preserve">Dobava i postavljanje termoizolacijske fasade (po sustavu ETICS-External Thermal Insulation Composite Sistem=Povezani sustav za vanjsku toplinsku izolaciju na osnovi EPS=ekspandiranog polistirena ili kamene vune) s termoizolacijskim pločama od ekspandiranog polistirena d=5 cm; ostali pribor i materijali:
-pričvrsnice s čeličnom iglom
-mineralno ljepilo s tekstilno-staklenom mrežicom
-univerzalni predpremaz
-plemenita žbuka Granopor-struktura Kratz 2 mm u boji prema želji investitora
-aluminijski profili za podnožje
-aluminijski profili za uglove.
</t>
  </si>
  <si>
    <t>Dobava i ugradnja PVC prozora sa klupčicom i roletnom za zaštitu od sunca 140/120 cm.</t>
  </si>
  <si>
    <t>Dobava i ugradnja ulaznih PVC  vrata 180/210 cm.</t>
  </si>
  <si>
    <t>Polaganje vanjskih podnih keramičkih pločica na predulaz ljepilom, sa postavljanjem plastičnih križića, fuga na fugu. U cijenu je uračunat rad i materijal.</t>
  </si>
  <si>
    <t>Polaganje podnih keramičkih pločica ljepilom u odarnicu, sa postavljanjem plastičnih križića, fuga na fugu. U cijenu je uračunat rad i materijal.</t>
  </si>
  <si>
    <t>IV GIPSKARTONSKI RADOVI</t>
  </si>
  <si>
    <t>V TESARSKI RADOVI</t>
  </si>
  <si>
    <t>VI KROVOPOKRIVAČKI RADOVI</t>
  </si>
  <si>
    <t>VII LIMARSKI RADOVI</t>
  </si>
  <si>
    <t>VIII STOLARSKI RADOVI</t>
  </si>
  <si>
    <t>IX KERAMIČ. I PODOPOLAGAČKI RADOVI</t>
  </si>
  <si>
    <t>IX Ukupan zbroj</t>
  </si>
  <si>
    <t>X SOBOSLIKARSKI I LIČILAČKI RADOVI</t>
  </si>
  <si>
    <t>Dobava, izrada i ugradba kosog spuštenog stropa od gips kartonskih ploča sa podkonstrukcijom i pripremom do ličenja. U cijenu je uračunat rad i materijal.</t>
  </si>
  <si>
    <t>Dobava, izrada i ugradba ravnog spuštenog stropa od gips kartonskih ploča sa podkonstrukcijom i pripremom do ličenja. U cijenu je uračunat rad i materijal.</t>
  </si>
  <si>
    <t xml:space="preserve">Betoniranje temeljnih traka i nadtemeljnih zidova. U cijenu je uračunat rad i materijal. </t>
  </si>
  <si>
    <t>Polaganje termoizolacije za toplinsku izolaciju poda prizemlja EPS d= 8cm. . U cijenu je uračunat rad i materijal.</t>
  </si>
  <si>
    <t>Polaganje termoizolacije za toplinsku izolaciju stropa prizemlja kamena vuna d= 10 cm. U cijenu je uračunat rad i materijal.</t>
  </si>
  <si>
    <r>
      <t>Dobava, izrada i ugradba drvene dvostrešne konstrukcije  sa svim spojnim materijalima, koja se sastoji od rogova oslonjenih na nazidnice, podrožnice, stupove. 
Nagib krovnih ploha iznosi 33°.Obračun se vrši po m</t>
    </r>
    <r>
      <rPr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1"/>
      </rPr>
      <t xml:space="preserve"> horizontalne projekcije krova.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</si>
</sst>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sz val="10"/>
      <name val="Times New Roman"/>
      <family val="1"/>
      <charset val="1"/>
    </font>
    <font>
      <vertAlign val="superscript"/>
      <sz val="10"/>
      <color indexed="8"/>
      <name val="Times New Roman CE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4" fontId="1" fillId="0" borderId="2" xfId="0" applyNumberFormat="1" applyFont="1" applyFill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Fill="1" applyAlignment="1" applyProtection="1">
      <alignment wrapText="1"/>
      <protection locked="0"/>
    </xf>
    <xf numFmtId="4" fontId="9" fillId="0" borderId="0" xfId="0" applyNumberFormat="1" applyFont="1" applyFill="1" applyAlignment="1">
      <alignment wrapText="1"/>
    </xf>
    <xf numFmtId="4" fontId="1" fillId="0" borderId="3" xfId="0" applyNumberFormat="1" applyFont="1" applyFill="1" applyBorder="1" applyAlignment="1" applyProtection="1">
      <alignment wrapText="1"/>
      <protection locked="0"/>
    </xf>
    <xf numFmtId="4" fontId="9" fillId="0" borderId="0" xfId="0" applyNumberFormat="1" applyFont="1" applyAlignment="1">
      <alignment wrapText="1"/>
    </xf>
    <xf numFmtId="4" fontId="1" fillId="0" borderId="0" xfId="0" applyNumberFormat="1" applyFont="1" applyAlignment="1" applyProtection="1">
      <alignment wrapText="1"/>
      <protection locked="0"/>
    </xf>
    <xf numFmtId="0" fontId="2" fillId="0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2" fillId="0" borderId="4" xfId="0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view="pageBreakPreview" zoomScale="120" zoomScaleNormal="120" zoomScaleSheetLayoutView="120" workbookViewId="0">
      <selection activeCell="B1" sqref="B1"/>
    </sheetView>
  </sheetViews>
  <sheetFormatPr defaultRowHeight="12.75" outlineLevelRow="2" x14ac:dyDescent="0.2"/>
  <cols>
    <col min="1" max="1" width="4.140625" style="1" customWidth="1"/>
    <col min="2" max="2" width="3.7109375" style="2" customWidth="1"/>
    <col min="3" max="3" width="46.42578125" style="3" customWidth="1"/>
    <col min="4" max="4" width="5.5703125" style="9" customWidth="1"/>
    <col min="5" max="5" width="8.5703125" style="11" customWidth="1"/>
    <col min="6" max="6" width="9.85546875" style="11" customWidth="1"/>
    <col min="7" max="7" width="11.140625" style="11" customWidth="1"/>
    <col min="8" max="16384" width="9.140625" style="3"/>
  </cols>
  <sheetData>
    <row r="1" spans="1:18" ht="25.5" x14ac:dyDescent="0.2">
      <c r="B1" s="30" t="s">
        <v>0</v>
      </c>
      <c r="C1" s="30" t="s">
        <v>1</v>
      </c>
      <c r="D1" s="8" t="s">
        <v>30</v>
      </c>
      <c r="E1" s="29" t="s">
        <v>2</v>
      </c>
      <c r="F1" s="10" t="s">
        <v>31</v>
      </c>
      <c r="G1" s="29" t="s">
        <v>3</v>
      </c>
    </row>
    <row r="2" spans="1:18" x14ac:dyDescent="0.2">
      <c r="C2" s="2"/>
      <c r="D2" s="8"/>
      <c r="E2" s="10"/>
      <c r="F2" s="10"/>
      <c r="G2" s="10"/>
    </row>
    <row r="3" spans="1:18" ht="15.75" x14ac:dyDescent="0.2">
      <c r="C3" s="4" t="s">
        <v>29</v>
      </c>
      <c r="D3" s="8"/>
      <c r="E3" s="10"/>
      <c r="F3" s="10"/>
      <c r="G3" s="10"/>
    </row>
    <row r="4" spans="1:18" ht="14.25" customHeight="1" x14ac:dyDescent="0.2">
      <c r="C4" s="4"/>
      <c r="D4" s="8"/>
      <c r="E4" s="10"/>
      <c r="F4" s="10"/>
      <c r="G4" s="10"/>
    </row>
    <row r="5" spans="1:18" x14ac:dyDescent="0.2">
      <c r="A5" s="1" t="s">
        <v>4</v>
      </c>
      <c r="C5" s="5" t="s">
        <v>5</v>
      </c>
      <c r="D5" s="8"/>
      <c r="E5" s="10"/>
      <c r="F5" s="10"/>
      <c r="G5" s="10"/>
    </row>
    <row r="6" spans="1:18" s="13" customFormat="1" ht="28.5" customHeight="1" x14ac:dyDescent="0.2">
      <c r="A6" s="14" t="s">
        <v>4</v>
      </c>
      <c r="B6" s="15">
        <v>1</v>
      </c>
      <c r="C6" s="16" t="s">
        <v>32</v>
      </c>
      <c r="D6" s="17" t="s">
        <v>6</v>
      </c>
      <c r="E6" s="18">
        <v>8.6</v>
      </c>
      <c r="F6" s="31"/>
      <c r="G6" s="18">
        <f>ROUND((E6*F6),2)</f>
        <v>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13" customFormat="1" ht="38.25" x14ac:dyDescent="0.2">
      <c r="A7" s="14" t="s">
        <v>4</v>
      </c>
      <c r="B7" s="15">
        <v>2</v>
      </c>
      <c r="C7" s="16" t="s">
        <v>35</v>
      </c>
      <c r="D7" s="17" t="s">
        <v>6</v>
      </c>
      <c r="E7" s="18">
        <v>7.5</v>
      </c>
      <c r="F7" s="31"/>
      <c r="G7" s="18">
        <f>ROUND((E7*F7),2)</f>
        <v>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">
      <c r="A8" s="39" t="s">
        <v>7</v>
      </c>
      <c r="B8" s="39"/>
      <c r="C8" s="39"/>
      <c r="D8" s="17"/>
      <c r="E8" s="18"/>
      <c r="F8" s="18"/>
      <c r="G8" s="32">
        <f>ROUND(SUM(G6:G7),2)</f>
        <v>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A9" s="14"/>
      <c r="B9" s="15"/>
      <c r="C9" s="15"/>
      <c r="D9" s="17"/>
      <c r="E9" s="19"/>
      <c r="F9" s="19"/>
      <c r="G9" s="19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outlineLevel="2" x14ac:dyDescent="0.2">
      <c r="A10" s="14" t="s">
        <v>8</v>
      </c>
      <c r="B10" s="15"/>
      <c r="C10" s="20" t="s">
        <v>9</v>
      </c>
      <c r="D10" s="17"/>
      <c r="E10" s="18"/>
      <c r="F10" s="18"/>
      <c r="G10" s="1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13" customFormat="1" ht="27" customHeight="1" outlineLevel="2" x14ac:dyDescent="0.2">
      <c r="A11" s="14" t="s">
        <v>8</v>
      </c>
      <c r="B11" s="15">
        <v>1</v>
      </c>
      <c r="C11" s="16" t="s">
        <v>77</v>
      </c>
      <c r="D11" s="17" t="s">
        <v>6</v>
      </c>
      <c r="E11" s="18">
        <v>8.6</v>
      </c>
      <c r="F11" s="31"/>
      <c r="G11" s="18">
        <f t="shared" ref="G11:G16" si="0">ROUND((E11*F11),2)</f>
        <v>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13" customFormat="1" ht="27.75" customHeight="1" outlineLevel="2" x14ac:dyDescent="0.2">
      <c r="A12" s="14" t="s">
        <v>8</v>
      </c>
      <c r="B12" s="15">
        <v>2</v>
      </c>
      <c r="C12" s="21" t="s">
        <v>42</v>
      </c>
      <c r="D12" s="17" t="s">
        <v>6</v>
      </c>
      <c r="E12" s="18">
        <v>5.5</v>
      </c>
      <c r="F12" s="31"/>
      <c r="G12" s="18">
        <f t="shared" si="0"/>
        <v>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13" customFormat="1" ht="26.25" customHeight="1" outlineLevel="2" x14ac:dyDescent="0.2">
      <c r="A13" s="14" t="s">
        <v>8</v>
      </c>
      <c r="B13" s="15">
        <v>3</v>
      </c>
      <c r="C13" s="21" t="s">
        <v>40</v>
      </c>
      <c r="D13" s="17" t="s">
        <v>6</v>
      </c>
      <c r="E13" s="18">
        <v>1.4</v>
      </c>
      <c r="F13" s="31"/>
      <c r="G13" s="18">
        <f t="shared" si="0"/>
        <v>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13" customFormat="1" ht="39.75" customHeight="1" outlineLevel="2" x14ac:dyDescent="0.2">
      <c r="A14" s="14" t="s">
        <v>8</v>
      </c>
      <c r="B14" s="15">
        <v>4</v>
      </c>
      <c r="C14" s="21" t="s">
        <v>41</v>
      </c>
      <c r="D14" s="17" t="s">
        <v>6</v>
      </c>
      <c r="E14" s="18">
        <v>1.5</v>
      </c>
      <c r="F14" s="31"/>
      <c r="G14" s="18">
        <f t="shared" si="0"/>
        <v>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13" customFormat="1" ht="42" customHeight="1" outlineLevel="2" x14ac:dyDescent="0.2">
      <c r="A15" s="14" t="s">
        <v>8</v>
      </c>
      <c r="B15" s="15">
        <v>5</v>
      </c>
      <c r="C15" s="21" t="s">
        <v>48</v>
      </c>
      <c r="D15" s="17" t="s">
        <v>10</v>
      </c>
      <c r="E15" s="18">
        <v>16</v>
      </c>
      <c r="F15" s="31"/>
      <c r="G15" s="18">
        <f t="shared" si="0"/>
        <v>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16" customFormat="1" ht="25.5" outlineLevel="2" x14ac:dyDescent="0.2">
      <c r="A16" s="22" t="s">
        <v>8</v>
      </c>
      <c r="B16" s="23">
        <v>6</v>
      </c>
      <c r="C16" s="24" t="s">
        <v>43</v>
      </c>
      <c r="D16" s="25" t="s">
        <v>11</v>
      </c>
      <c r="E16" s="26">
        <v>1150</v>
      </c>
      <c r="F16" s="33"/>
      <c r="G16" s="18">
        <f t="shared" si="0"/>
        <v>0</v>
      </c>
    </row>
    <row r="17" spans="1:7" ht="14.25" customHeight="1" outlineLevel="1" x14ac:dyDescent="0.2">
      <c r="A17" s="40" t="s">
        <v>12</v>
      </c>
      <c r="B17" s="40"/>
      <c r="C17" s="40"/>
      <c r="D17" s="8"/>
      <c r="G17" s="34">
        <f>ROUND(SUM(G11:G16),2)</f>
        <v>0</v>
      </c>
    </row>
    <row r="18" spans="1:7" outlineLevel="2" x14ac:dyDescent="0.2">
      <c r="D18" s="8"/>
    </row>
    <row r="19" spans="1:7" outlineLevel="2" x14ac:dyDescent="0.2">
      <c r="A19" s="1" t="s">
        <v>13</v>
      </c>
      <c r="C19" s="5" t="s">
        <v>34</v>
      </c>
      <c r="D19" s="8"/>
    </row>
    <row r="20" spans="1:7" ht="25.5" outlineLevel="2" x14ac:dyDescent="0.2">
      <c r="A20" s="14" t="s">
        <v>13</v>
      </c>
      <c r="B20" s="15">
        <v>1</v>
      </c>
      <c r="C20" s="16" t="s">
        <v>51</v>
      </c>
      <c r="D20" s="8" t="s">
        <v>6</v>
      </c>
      <c r="E20" s="11">
        <v>10</v>
      </c>
      <c r="F20" s="35"/>
      <c r="G20" s="11">
        <f>ROUND((E20*F20),2)</f>
        <v>0</v>
      </c>
    </row>
    <row r="21" spans="1:7" ht="51" outlineLevel="2" x14ac:dyDescent="0.2">
      <c r="A21" s="14" t="s">
        <v>13</v>
      </c>
      <c r="B21" s="15">
        <v>2</v>
      </c>
      <c r="C21" s="16" t="s">
        <v>52</v>
      </c>
      <c r="D21" s="8" t="s">
        <v>16</v>
      </c>
      <c r="E21" s="11">
        <v>22</v>
      </c>
      <c r="F21" s="35"/>
      <c r="G21" s="11">
        <f t="shared" ref="G21:G27" si="1">ROUND((E21*F21),2)</f>
        <v>0</v>
      </c>
    </row>
    <row r="22" spans="1:7" ht="25.5" outlineLevel="2" x14ac:dyDescent="0.2">
      <c r="A22" s="14" t="s">
        <v>13</v>
      </c>
      <c r="B22" s="15">
        <v>3</v>
      </c>
      <c r="C22" s="16" t="s">
        <v>78</v>
      </c>
      <c r="D22" s="8" t="s">
        <v>16</v>
      </c>
      <c r="E22" s="11">
        <v>16</v>
      </c>
      <c r="F22" s="35"/>
      <c r="G22" s="11">
        <f t="shared" si="1"/>
        <v>0</v>
      </c>
    </row>
    <row r="23" spans="1:7" s="16" customFormat="1" ht="28.5" customHeight="1" outlineLevel="2" x14ac:dyDescent="0.2">
      <c r="A23" s="14" t="s">
        <v>13</v>
      </c>
      <c r="B23" s="15">
        <v>4</v>
      </c>
      <c r="C23" s="16" t="s">
        <v>79</v>
      </c>
      <c r="D23" s="17" t="s">
        <v>10</v>
      </c>
      <c r="E23" s="18">
        <v>18</v>
      </c>
      <c r="F23" s="31"/>
      <c r="G23" s="11">
        <f t="shared" si="1"/>
        <v>0</v>
      </c>
    </row>
    <row r="24" spans="1:7" ht="25.5" outlineLevel="2" x14ac:dyDescent="0.2">
      <c r="A24" s="14" t="s">
        <v>13</v>
      </c>
      <c r="B24" s="15">
        <v>5</v>
      </c>
      <c r="C24" s="16" t="s">
        <v>44</v>
      </c>
      <c r="D24" s="8" t="s">
        <v>16</v>
      </c>
      <c r="E24" s="11">
        <v>16</v>
      </c>
      <c r="F24" s="35"/>
      <c r="G24" s="11">
        <f t="shared" si="1"/>
        <v>0</v>
      </c>
    </row>
    <row r="25" spans="1:7" ht="25.5" outlineLevel="2" x14ac:dyDescent="0.2">
      <c r="A25" s="14" t="s">
        <v>13</v>
      </c>
      <c r="B25" s="15">
        <v>6</v>
      </c>
      <c r="C25" s="16" t="s">
        <v>61</v>
      </c>
      <c r="D25" s="8" t="s">
        <v>16</v>
      </c>
      <c r="E25" s="11">
        <v>42</v>
      </c>
      <c r="F25" s="35"/>
      <c r="G25" s="11">
        <f t="shared" si="1"/>
        <v>0</v>
      </c>
    </row>
    <row r="26" spans="1:7" ht="39.75" customHeight="1" outlineLevel="2" x14ac:dyDescent="0.2">
      <c r="A26" s="14" t="s">
        <v>13</v>
      </c>
      <c r="B26" s="15">
        <v>7</v>
      </c>
      <c r="C26" s="16" t="s">
        <v>53</v>
      </c>
      <c r="D26" s="8" t="s">
        <v>16</v>
      </c>
      <c r="E26" s="11">
        <v>50</v>
      </c>
      <c r="F26" s="35"/>
      <c r="G26" s="11">
        <f t="shared" si="1"/>
        <v>0</v>
      </c>
    </row>
    <row r="27" spans="1:7" s="16" customFormat="1" ht="170.25" customHeight="1" outlineLevel="2" x14ac:dyDescent="0.2">
      <c r="A27" s="14" t="s">
        <v>13</v>
      </c>
      <c r="B27" s="15">
        <v>8</v>
      </c>
      <c r="C27" s="21" t="s">
        <v>62</v>
      </c>
      <c r="D27" s="17" t="s">
        <v>16</v>
      </c>
      <c r="E27" s="18">
        <v>56</v>
      </c>
      <c r="F27" s="31"/>
      <c r="G27" s="11">
        <f t="shared" si="1"/>
        <v>0</v>
      </c>
    </row>
    <row r="28" spans="1:7" outlineLevel="1" x14ac:dyDescent="0.2">
      <c r="A28" s="37" t="s">
        <v>14</v>
      </c>
      <c r="B28" s="37"/>
      <c r="C28" s="37"/>
      <c r="D28" s="8"/>
      <c r="G28" s="34">
        <f>ROUND(SUM(G20:G27),2)</f>
        <v>0</v>
      </c>
    </row>
    <row r="29" spans="1:7" outlineLevel="2" x14ac:dyDescent="0.2">
      <c r="D29" s="8"/>
    </row>
    <row r="30" spans="1:7" outlineLevel="2" x14ac:dyDescent="0.2">
      <c r="A30" s="1" t="s">
        <v>15</v>
      </c>
      <c r="C30" s="5" t="s">
        <v>67</v>
      </c>
      <c r="D30" s="8"/>
    </row>
    <row r="31" spans="1:7" ht="42" customHeight="1" outlineLevel="2" x14ac:dyDescent="0.2">
      <c r="A31" s="1" t="s">
        <v>15</v>
      </c>
      <c r="B31" s="2">
        <v>1</v>
      </c>
      <c r="C31" s="6" t="s">
        <v>75</v>
      </c>
      <c r="D31" s="8" t="s">
        <v>16</v>
      </c>
      <c r="E31" s="11">
        <v>13</v>
      </c>
      <c r="F31" s="35"/>
      <c r="G31" s="11">
        <f>ROUND((E31*F31),2)</f>
        <v>0</v>
      </c>
    </row>
    <row r="32" spans="1:7" ht="38.25" outlineLevel="2" x14ac:dyDescent="0.2">
      <c r="A32" s="1" t="s">
        <v>15</v>
      </c>
      <c r="B32" s="2">
        <v>2</v>
      </c>
      <c r="C32" s="6" t="s">
        <v>76</v>
      </c>
      <c r="D32" s="8" t="s">
        <v>16</v>
      </c>
      <c r="E32" s="11">
        <v>6</v>
      </c>
      <c r="F32" s="35"/>
      <c r="G32" s="11">
        <f>ROUND((E32*F32),2)</f>
        <v>0</v>
      </c>
    </row>
    <row r="33" spans="1:7" outlineLevel="1" x14ac:dyDescent="0.2">
      <c r="A33" s="37" t="s">
        <v>17</v>
      </c>
      <c r="B33" s="37"/>
      <c r="C33" s="37"/>
      <c r="D33" s="8"/>
      <c r="G33" s="34">
        <f>ROUND(SUM(G31:G32),2)</f>
        <v>0</v>
      </c>
    </row>
    <row r="34" spans="1:7" outlineLevel="2" x14ac:dyDescent="0.2">
      <c r="D34" s="8"/>
    </row>
    <row r="35" spans="1:7" outlineLevel="2" x14ac:dyDescent="0.2">
      <c r="A35" s="1" t="s">
        <v>18</v>
      </c>
      <c r="C35" s="5" t="s">
        <v>68</v>
      </c>
      <c r="D35" s="8"/>
    </row>
    <row r="36" spans="1:7" ht="68.25" customHeight="1" outlineLevel="2" x14ac:dyDescent="0.2">
      <c r="A36" s="1" t="s">
        <v>18</v>
      </c>
      <c r="B36" s="2">
        <v>1</v>
      </c>
      <c r="C36" s="6" t="s">
        <v>80</v>
      </c>
      <c r="D36" s="8" t="s">
        <v>6</v>
      </c>
      <c r="E36" s="11">
        <v>1.89</v>
      </c>
      <c r="F36" s="35"/>
      <c r="G36" s="11">
        <f>ROUND((E36*F36),2)</f>
        <v>0</v>
      </c>
    </row>
    <row r="37" spans="1:7" ht="25.5" outlineLevel="2" x14ac:dyDescent="0.2">
      <c r="A37" s="1" t="s">
        <v>18</v>
      </c>
      <c r="B37" s="2">
        <v>2</v>
      </c>
      <c r="C37" s="6" t="s">
        <v>45</v>
      </c>
      <c r="D37" s="8" t="s">
        <v>16</v>
      </c>
      <c r="E37" s="11">
        <v>58</v>
      </c>
      <c r="F37" s="35"/>
      <c r="G37" s="11">
        <f>ROUND((E37*F37),2)</f>
        <v>0</v>
      </c>
    </row>
    <row r="38" spans="1:7" outlineLevel="1" x14ac:dyDescent="0.2">
      <c r="A38" s="37" t="s">
        <v>36</v>
      </c>
      <c r="B38" s="37"/>
      <c r="C38" s="37"/>
      <c r="D38" s="8"/>
      <c r="G38" s="34">
        <f>ROUND(SUM(G36:G37),2)</f>
        <v>0</v>
      </c>
    </row>
    <row r="39" spans="1:7" outlineLevel="2" x14ac:dyDescent="0.2">
      <c r="D39" s="8"/>
    </row>
    <row r="40" spans="1:7" outlineLevel="2" x14ac:dyDescent="0.2">
      <c r="A40" s="1" t="s">
        <v>19</v>
      </c>
      <c r="C40" s="5" t="s">
        <v>69</v>
      </c>
      <c r="D40" s="8"/>
    </row>
    <row r="41" spans="1:7" ht="38.25" outlineLevel="2" x14ac:dyDescent="0.2">
      <c r="A41" s="1" t="s">
        <v>19</v>
      </c>
      <c r="B41" s="2">
        <v>1</v>
      </c>
      <c r="C41" s="6" t="s">
        <v>46</v>
      </c>
      <c r="D41" s="8" t="s">
        <v>16</v>
      </c>
      <c r="E41" s="11">
        <v>58</v>
      </c>
      <c r="F41" s="35"/>
      <c r="G41" s="11">
        <f>ROUND((E41*F41),2)</f>
        <v>0</v>
      </c>
    </row>
    <row r="42" spans="1:7" outlineLevel="2" x14ac:dyDescent="0.2">
      <c r="A42" s="1" t="s">
        <v>19</v>
      </c>
      <c r="B42" s="2">
        <v>2</v>
      </c>
      <c r="C42" s="6" t="s">
        <v>49</v>
      </c>
      <c r="D42" s="8" t="s">
        <v>50</v>
      </c>
      <c r="E42" s="11">
        <v>8.6</v>
      </c>
      <c r="F42" s="35"/>
      <c r="G42" s="11">
        <f>ROUND((E42*F42),2)</f>
        <v>0</v>
      </c>
    </row>
    <row r="43" spans="1:7" outlineLevel="1" x14ac:dyDescent="0.2">
      <c r="A43" s="37" t="s">
        <v>20</v>
      </c>
      <c r="B43" s="37"/>
      <c r="C43" s="37"/>
      <c r="D43" s="8"/>
      <c r="G43" s="34">
        <f>ROUND(SUM(G41:G42),2)</f>
        <v>0</v>
      </c>
    </row>
    <row r="44" spans="1:7" outlineLevel="1" x14ac:dyDescent="0.2">
      <c r="A44" s="7"/>
      <c r="D44" s="8"/>
    </row>
    <row r="45" spans="1:7" outlineLevel="2" x14ac:dyDescent="0.2">
      <c r="A45" s="1" t="s">
        <v>21</v>
      </c>
      <c r="C45" s="5" t="s">
        <v>70</v>
      </c>
      <c r="D45" s="8"/>
    </row>
    <row r="46" spans="1:7" ht="66.75" customHeight="1" outlineLevel="2" x14ac:dyDescent="0.2">
      <c r="A46" s="1" t="s">
        <v>21</v>
      </c>
      <c r="B46" s="2">
        <v>1</v>
      </c>
      <c r="C46" s="6" t="s">
        <v>54</v>
      </c>
      <c r="D46" s="8" t="s">
        <v>23</v>
      </c>
      <c r="E46" s="11">
        <v>17.5</v>
      </c>
      <c r="F46" s="35"/>
      <c r="G46" s="11">
        <f>ROUND((E46*F46),2)</f>
        <v>0</v>
      </c>
    </row>
    <row r="47" spans="1:7" ht="63.75" customHeight="1" outlineLevel="2" x14ac:dyDescent="0.2">
      <c r="A47" s="1" t="s">
        <v>21</v>
      </c>
      <c r="B47" s="2">
        <v>2</v>
      </c>
      <c r="C47" s="6" t="s">
        <v>55</v>
      </c>
      <c r="D47" s="8" t="s">
        <v>23</v>
      </c>
      <c r="E47" s="11">
        <v>4.8</v>
      </c>
      <c r="F47" s="35"/>
      <c r="G47" s="11">
        <f>ROUND((E47*F47),2)</f>
        <v>0</v>
      </c>
    </row>
    <row r="48" spans="1:7" outlineLevel="1" x14ac:dyDescent="0.2">
      <c r="A48" s="37" t="s">
        <v>33</v>
      </c>
      <c r="B48" s="37"/>
      <c r="C48" s="37"/>
      <c r="D48" s="8"/>
      <c r="G48" s="34">
        <f>ROUND(SUM(G46:G47),2)</f>
        <v>0</v>
      </c>
    </row>
    <row r="49" spans="1:7" outlineLevel="2" x14ac:dyDescent="0.2">
      <c r="D49" s="8"/>
    </row>
    <row r="50" spans="1:7" outlineLevel="2" x14ac:dyDescent="0.2">
      <c r="A50" s="1" t="s">
        <v>22</v>
      </c>
      <c r="C50" s="5" t="s">
        <v>71</v>
      </c>
      <c r="D50" s="8"/>
    </row>
    <row r="51" spans="1:7" ht="27" customHeight="1" outlineLevel="2" x14ac:dyDescent="0.2">
      <c r="A51" s="1" t="s">
        <v>22</v>
      </c>
      <c r="B51" s="2">
        <v>1</v>
      </c>
      <c r="C51" s="3" t="s">
        <v>63</v>
      </c>
      <c r="D51" s="8" t="s">
        <v>25</v>
      </c>
      <c r="E51" s="11">
        <v>1</v>
      </c>
      <c r="F51" s="35"/>
      <c r="G51" s="11">
        <f>ROUND((E51*F51),2)</f>
        <v>0</v>
      </c>
    </row>
    <row r="52" spans="1:7" outlineLevel="2" x14ac:dyDescent="0.2">
      <c r="A52" s="1" t="s">
        <v>22</v>
      </c>
      <c r="B52" s="2">
        <v>2</v>
      </c>
      <c r="C52" s="3" t="s">
        <v>64</v>
      </c>
      <c r="D52" s="8" t="s">
        <v>25</v>
      </c>
      <c r="E52" s="11">
        <v>1</v>
      </c>
      <c r="F52" s="35"/>
      <c r="G52" s="11">
        <f>ROUND((E52*F52),2)</f>
        <v>0</v>
      </c>
    </row>
    <row r="53" spans="1:7" ht="12" customHeight="1" outlineLevel="1" x14ac:dyDescent="0.2">
      <c r="A53" s="37" t="s">
        <v>24</v>
      </c>
      <c r="B53" s="37"/>
      <c r="C53" s="37"/>
      <c r="D53" s="8"/>
      <c r="G53" s="34">
        <f>ROUND(SUM(G51:G52),2)</f>
        <v>0</v>
      </c>
    </row>
    <row r="54" spans="1:7" outlineLevel="2" x14ac:dyDescent="0.2">
      <c r="D54" s="8"/>
    </row>
    <row r="55" spans="1:7" outlineLevel="2" x14ac:dyDescent="0.2">
      <c r="A55" s="1" t="s">
        <v>57</v>
      </c>
      <c r="C55" s="5" t="s">
        <v>72</v>
      </c>
      <c r="D55" s="8"/>
    </row>
    <row r="56" spans="1:7" ht="41.25" customHeight="1" outlineLevel="2" x14ac:dyDescent="0.2">
      <c r="A56" s="1" t="s">
        <v>57</v>
      </c>
      <c r="B56" s="2">
        <v>1</v>
      </c>
      <c r="C56" s="6" t="s">
        <v>66</v>
      </c>
      <c r="D56" s="8" t="s">
        <v>16</v>
      </c>
      <c r="E56" s="11">
        <v>16</v>
      </c>
      <c r="F56" s="35"/>
      <c r="G56" s="11">
        <f>ROUND((E56*F56),2)</f>
        <v>0</v>
      </c>
    </row>
    <row r="57" spans="1:7" ht="39" customHeight="1" outlineLevel="2" x14ac:dyDescent="0.2">
      <c r="A57" s="1" t="s">
        <v>57</v>
      </c>
      <c r="B57" s="2">
        <v>2</v>
      </c>
      <c r="C57" s="6" t="s">
        <v>65</v>
      </c>
      <c r="D57" s="8" t="s">
        <v>16</v>
      </c>
      <c r="E57" s="11">
        <v>14</v>
      </c>
      <c r="F57" s="35"/>
      <c r="G57" s="11">
        <f>ROUND((E57*F57),2)</f>
        <v>0</v>
      </c>
    </row>
    <row r="58" spans="1:7" outlineLevel="1" x14ac:dyDescent="0.2">
      <c r="A58" s="37" t="s">
        <v>73</v>
      </c>
      <c r="B58" s="37"/>
      <c r="C58" s="37"/>
      <c r="D58" s="8"/>
      <c r="G58" s="34">
        <f>ROUND(SUM(G56:G57),2)</f>
        <v>0</v>
      </c>
    </row>
    <row r="59" spans="1:7" outlineLevel="2" x14ac:dyDescent="0.2">
      <c r="D59" s="8"/>
    </row>
    <row r="60" spans="1:7" outlineLevel="2" x14ac:dyDescent="0.2">
      <c r="A60" s="14" t="s">
        <v>26</v>
      </c>
      <c r="B60" s="15"/>
      <c r="C60" s="20" t="s">
        <v>74</v>
      </c>
      <c r="D60" s="8"/>
    </row>
    <row r="61" spans="1:7" ht="25.5" customHeight="1" outlineLevel="2" x14ac:dyDescent="0.2">
      <c r="A61" s="14"/>
      <c r="B61" s="15">
        <v>1</v>
      </c>
      <c r="C61" s="16" t="s">
        <v>47</v>
      </c>
      <c r="D61" s="8" t="s">
        <v>16</v>
      </c>
      <c r="E61" s="11">
        <v>68</v>
      </c>
      <c r="F61" s="35"/>
      <c r="G61" s="11">
        <f>ROUND((E61*F61),2)</f>
        <v>0</v>
      </c>
    </row>
    <row r="62" spans="1:7" outlineLevel="1" x14ac:dyDescent="0.2">
      <c r="A62" s="36" t="s">
        <v>27</v>
      </c>
      <c r="B62" s="36"/>
      <c r="C62" s="36"/>
      <c r="D62" s="8"/>
      <c r="G62" s="34">
        <f>G61</f>
        <v>0</v>
      </c>
    </row>
    <row r="63" spans="1:7" outlineLevel="1" x14ac:dyDescent="0.2">
      <c r="A63" s="7"/>
      <c r="D63" s="8"/>
    </row>
    <row r="64" spans="1:7" outlineLevel="2" x14ac:dyDescent="0.2">
      <c r="A64" s="1" t="s">
        <v>58</v>
      </c>
      <c r="C64" s="5" t="s">
        <v>59</v>
      </c>
      <c r="D64" s="8"/>
    </row>
    <row r="65" spans="1:8" ht="29.25" customHeight="1" outlineLevel="2" x14ac:dyDescent="0.2">
      <c r="B65" s="2">
        <v>1</v>
      </c>
      <c r="C65" s="3" t="s">
        <v>56</v>
      </c>
      <c r="D65" s="8" t="s">
        <v>39</v>
      </c>
      <c r="E65" s="11">
        <v>1</v>
      </c>
      <c r="F65" s="35"/>
      <c r="G65" s="11">
        <f>ROUND((E65*F65),2)</f>
        <v>0</v>
      </c>
    </row>
    <row r="66" spans="1:8" outlineLevel="1" x14ac:dyDescent="0.2">
      <c r="A66" s="37" t="s">
        <v>60</v>
      </c>
      <c r="B66" s="37"/>
      <c r="C66" s="37"/>
      <c r="D66" s="8"/>
      <c r="G66" s="34">
        <f>G65</f>
        <v>0</v>
      </c>
    </row>
    <row r="67" spans="1:8" ht="11.25" customHeight="1" outlineLevel="2" x14ac:dyDescent="0.2">
      <c r="D67" s="8"/>
    </row>
    <row r="68" spans="1:8" x14ac:dyDescent="0.2">
      <c r="A68" s="37" t="s">
        <v>28</v>
      </c>
      <c r="B68" s="37"/>
      <c r="C68" s="37"/>
      <c r="G68" s="34">
        <f>ROUND(SUM(G8,G17,G28,G33,G38,G43,G48,G53,G58,G62,G66),2)</f>
        <v>0</v>
      </c>
    </row>
    <row r="69" spans="1:8" x14ac:dyDescent="0.2">
      <c r="A69" s="38" t="s">
        <v>37</v>
      </c>
      <c r="B69" s="38"/>
      <c r="C69" s="38"/>
      <c r="G69" s="11">
        <f>ROUND((G68*0.25),2)</f>
        <v>0</v>
      </c>
    </row>
    <row r="70" spans="1:8" x14ac:dyDescent="0.2">
      <c r="A70" s="38" t="s">
        <v>38</v>
      </c>
      <c r="B70" s="38"/>
      <c r="C70" s="38"/>
      <c r="G70" s="34">
        <f>ROUND(SUM(G68:G69),2)</f>
        <v>0</v>
      </c>
    </row>
    <row r="72" spans="1:8" x14ac:dyDescent="0.2">
      <c r="F72" s="12"/>
      <c r="G72" s="12"/>
    </row>
    <row r="73" spans="1:8" x14ac:dyDescent="0.2">
      <c r="D73" s="28"/>
      <c r="E73" s="12"/>
      <c r="F73" s="12"/>
      <c r="H73" s="27"/>
    </row>
    <row r="75" spans="1:8" x14ac:dyDescent="0.2">
      <c r="H75" s="27"/>
    </row>
    <row r="76" spans="1:8" x14ac:dyDescent="0.2">
      <c r="H76" s="27"/>
    </row>
    <row r="78" spans="1:8" x14ac:dyDescent="0.2">
      <c r="H78" s="27"/>
    </row>
    <row r="79" spans="1:8" x14ac:dyDescent="0.2">
      <c r="D79" s="28"/>
      <c r="E79" s="12"/>
      <c r="F79" s="12"/>
    </row>
  </sheetData>
  <sheetProtection password="BAAA" sheet="1"/>
  <mergeCells count="14">
    <mergeCell ref="A43:C43"/>
    <mergeCell ref="A48:C48"/>
    <mergeCell ref="A53:C53"/>
    <mergeCell ref="A58:C58"/>
    <mergeCell ref="A62:C62"/>
    <mergeCell ref="A66:C66"/>
    <mergeCell ref="A68:C68"/>
    <mergeCell ref="A69:C69"/>
    <mergeCell ref="A70:C70"/>
    <mergeCell ref="A8:C8"/>
    <mergeCell ref="A17:C17"/>
    <mergeCell ref="A28:C28"/>
    <mergeCell ref="A33:C33"/>
    <mergeCell ref="A38:C38"/>
  </mergeCells>
  <phoneticPr fontId="7" type="noConversion"/>
  <printOptions horizontalCentered="1" gridLines="1"/>
  <pageMargins left="0.74791666666666667" right="0.74791666666666667" top="0.98402777777777772" bottom="0.98402777777777772" header="0.51180555555555551" footer="0.51180555555555551"/>
  <pageSetup paperSize="9" scale="83" firstPageNumber="0" orientation="portrait" horizontalDpi="300" verticalDpi="300" r:id="rId1"/>
  <headerFooter alignWithMargins="0"/>
  <rowBreaks count="2" manualBreakCount="2">
    <brk id="26" max="6" man="1"/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 Troskovnik</vt:lpstr>
      <vt:lpstr>' Troskovnik'!Ispis_naslova</vt:lpstr>
      <vt:lpstr>' Troskovnik'!Podrucje_ispisa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Mario Križanac</cp:lastModifiedBy>
  <cp:lastPrinted>2022-03-07T07:40:33Z</cp:lastPrinted>
  <dcterms:created xsi:type="dcterms:W3CDTF">2011-03-02T09:08:24Z</dcterms:created>
  <dcterms:modified xsi:type="dcterms:W3CDTF">2022-10-26T12:49:55Z</dcterms:modified>
</cp:coreProperties>
</file>