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/>
  <mc:AlternateContent xmlns:mc="http://schemas.openxmlformats.org/markup-compatibility/2006">
    <mc:Choice Requires="x15">
      <x15ac:absPath xmlns:x15ac="http://schemas.microsoft.com/office/spreadsheetml/2010/11/ac" url="\\Storage-01\Public\Komunalni\Paula Pavlović\Nalozi za financije i proračun 2022\Troškovnici\"/>
    </mc:Choice>
  </mc:AlternateContent>
  <xr:revisionPtr revIDLastSave="0" documentId="13_ncr:1_{9DEE9655-2A7F-4937-9723-9679095B2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dvojak,industrijska ulica" sheetId="11" r:id="rId1"/>
  </sheets>
  <definedNames>
    <definedName name="_xlnm.Print_Titles" localSheetId="0">'Odvojak,industrijska ulica'!$3:$4</definedName>
    <definedName name="_xlnm.Print_Area" localSheetId="0">'Odvojak,industrijska ulica'!$A$3:$L$29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1" l="1"/>
  <c r="J22" i="11"/>
  <c r="J21" i="11"/>
  <c r="J20" i="11"/>
  <c r="J19" i="11"/>
  <c r="J10" i="11"/>
  <c r="J9" i="11"/>
  <c r="J11" i="11"/>
  <c r="J12" i="11"/>
  <c r="J13" i="11"/>
  <c r="J14" i="11"/>
  <c r="J15" i="11"/>
  <c r="J24" i="11" l="1"/>
  <c r="J16" i="11"/>
  <c r="D16" i="11"/>
  <c r="G27" i="11" l="1"/>
  <c r="G28" i="11" s="1"/>
  <c r="G29" i="11" s="1"/>
</calcChain>
</file>

<file path=xl/sharedStrings.xml><?xml version="1.0" encoding="utf-8"?>
<sst xmlns="http://schemas.openxmlformats.org/spreadsheetml/2006/main" count="43" uniqueCount="32">
  <si>
    <t>Opis stavke</t>
  </si>
  <si>
    <t>Jedinica mjere</t>
  </si>
  <si>
    <t>Količina</t>
  </si>
  <si>
    <t xml:space="preserve">Jedinična cijena (kn) </t>
  </si>
  <si>
    <t>Ukupna cijena (kn)</t>
  </si>
  <si>
    <t>m</t>
  </si>
  <si>
    <t>UKUPNO</t>
  </si>
  <si>
    <t>SVEUKUPNO</t>
  </si>
  <si>
    <t xml:space="preserve">PDV </t>
  </si>
  <si>
    <t xml:space="preserve">UKUPNO: </t>
  </si>
  <si>
    <t>R.B.</t>
  </si>
  <si>
    <t>A.</t>
  </si>
  <si>
    <t>REKAPITULACIJA PROJEKTIRANIH RADOVA</t>
  </si>
  <si>
    <r>
      <t>m</t>
    </r>
    <r>
      <rPr>
        <vertAlign val="superscript"/>
        <sz val="9"/>
        <color theme="1"/>
        <rFont val="Calibri"/>
        <family val="2"/>
        <charset val="238"/>
        <scheme val="minor"/>
      </rPr>
      <t>3</t>
    </r>
  </si>
  <si>
    <t xml:space="preserve">NAPOMENA:
Obračun količina se vrši prema stvarno izvedenom stanju sukladno građevinskoj knjizi. </t>
  </si>
  <si>
    <t>Izgradnja javne rasvjete odvojka Industrijske ulice</t>
  </si>
  <si>
    <t>GRAĐEVINSKI RADOVI</t>
  </si>
  <si>
    <t>Kombinirani iskop bez obzira na kategoriju zemljišta s odlaganjem 0,5 m od ruba iskopa. Obračun se vrši kubaturom u sraslom stanju s vertikalnim stranicama iskopa. (skošenje iskopa nastala iskopom ili zadana projektom ugraditi u jediničnu cijenu).</t>
  </si>
  <si>
    <t>Dobava i polaganje pijeska 0-4 mm u kabelski kanal u dva sloja. Obračun po m3 ugrađenog materijala.</t>
  </si>
  <si>
    <t>Polaganje plastične trake upozorenja.</t>
  </si>
  <si>
    <t>Zatrpavanje kabelskog kanala, sa sitnim materijalom iz iskopa s nabijanjem i ispitivanjem modula stišljivosti. Zatrpavanje se vrši u slojevima zbog postave pocinčane trake i trake upozorenja. Uključeno fino planiranje zatrpanog rova prema postojećem terenu.</t>
  </si>
  <si>
    <t>Odvoz viška materijala s utovarom istog u kamion. Stavka obuhvaća i fino čišćenje površine - dovođenje u prvobitno stanje gdje je bio odložen materijal od iskopa. Obračun se vrši za materijal u sraslom stanju.</t>
  </si>
  <si>
    <t>Izrada kandelabera 80*80*80 cm. U cijenu je uključena kompletna izrada s iskopom mjesta za kandelaber. Obračun po komadu izvedenoga.</t>
  </si>
  <si>
    <t>kom</t>
  </si>
  <si>
    <t>Vodoravno strojno bušenje ispod kolnih ulaza, uz povratno uvlačenje PEHD ili PVC cijevi. Obračun po metru dužnom izbušenog rova.</t>
  </si>
  <si>
    <t>B.</t>
  </si>
  <si>
    <t>ELEKTROMONTAŽNI RADOVI</t>
  </si>
  <si>
    <t>Dobava i polaganje kabela PPOO 4*16 mm2</t>
  </si>
  <si>
    <t>Dobava i polaganje Cu užeta 35 mm2.</t>
  </si>
  <si>
    <t>Dobava i montaža stupa KORS 8 met</t>
  </si>
  <si>
    <t>Dobava i montaža razdjelnice stupa sa osiguračem</t>
  </si>
  <si>
    <t>Dobava i montaža svjetiljke LED 75 W 3000 K street optika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</si>
</sst>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>
      <alignment horizontal="right" vertical="center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right" vertical="top"/>
    </xf>
    <xf numFmtId="0" fontId="1" fillId="3" borderId="0" xfId="0" applyFont="1" applyFill="1"/>
    <xf numFmtId="164" fontId="1" fillId="3" borderId="0" xfId="0" applyNumberFormat="1" applyFont="1" applyFill="1"/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3" fillId="3" borderId="0" xfId="0" applyFont="1" applyFill="1" applyAlignment="1">
      <alignment vertical="center"/>
    </xf>
    <xf numFmtId="4" fontId="3" fillId="3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1" fillId="0" borderId="0" xfId="0" applyNumberFormat="1" applyFont="1" applyAlignment="1" applyProtection="1">
      <alignment horizontal="center"/>
      <protection locked="0"/>
    </xf>
    <xf numFmtId="4" fontId="1" fillId="5" borderId="4" xfId="0" applyNumberFormat="1" applyFont="1" applyFill="1" applyBorder="1" applyAlignment="1" applyProtection="1">
      <alignment horizontal="center"/>
      <protection locked="0"/>
    </xf>
    <xf numFmtId="4" fontId="1" fillId="5" borderId="5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Alignment="1">
      <alignment horizontal="center"/>
    </xf>
    <xf numFmtId="0" fontId="4" fillId="4" borderId="0" xfId="0" applyFont="1" applyFill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5" borderId="6" xfId="0" applyNumberFormat="1" applyFont="1" applyFill="1" applyBorder="1" applyAlignment="1" applyProtection="1">
      <alignment horizontal="center"/>
      <protection locked="0"/>
    </xf>
    <xf numFmtId="4" fontId="1" fillId="5" borderId="7" xfId="0" applyNumberFormat="1" applyFont="1" applyFill="1" applyBorder="1" applyAlignment="1" applyProtection="1">
      <alignment horizontal="center"/>
      <protection locked="0"/>
    </xf>
    <xf numFmtId="4" fontId="1" fillId="5" borderId="8" xfId="0" applyNumberFormat="1" applyFont="1" applyFill="1" applyBorder="1" applyAlignment="1" applyProtection="1">
      <alignment horizontal="center"/>
      <protection locked="0"/>
    </xf>
    <xf numFmtId="4" fontId="1" fillId="5" borderId="9" xfId="0" applyNumberFormat="1" applyFont="1" applyFill="1" applyBorder="1" applyAlignment="1" applyProtection="1">
      <alignment horizontal="center"/>
      <protection locked="0"/>
    </xf>
    <xf numFmtId="49" fontId="3" fillId="3" borderId="0" xfId="0" applyNumberFormat="1" applyFont="1" applyFill="1" applyAlignment="1">
      <alignment horizontal="left"/>
    </xf>
    <xf numFmtId="4" fontId="1" fillId="0" borderId="9" xfId="0" applyNumberFormat="1" applyFont="1" applyBorder="1" applyAlignment="1">
      <alignment horizontal="center"/>
    </xf>
    <xf numFmtId="4" fontId="1" fillId="0" borderId="6" xfId="0" applyNumberFormat="1" applyFont="1" applyBorder="1" applyAlignment="1" applyProtection="1">
      <alignment horizontal="center"/>
      <protection locked="0"/>
    </xf>
    <xf numFmtId="4" fontId="1" fillId="0" borderId="7" xfId="0" applyNumberFormat="1" applyFont="1" applyBorder="1" applyAlignment="1" applyProtection="1">
      <alignment horizontal="center"/>
      <protection locked="0"/>
    </xf>
    <xf numFmtId="4" fontId="1" fillId="0" borderId="8" xfId="0" applyNumberFormat="1" applyFont="1" applyBorder="1" applyAlignment="1">
      <alignment horizontal="center"/>
    </xf>
    <xf numFmtId="0" fontId="3" fillId="2" borderId="0" xfId="0" applyFont="1" applyFill="1" applyAlignment="1">
      <alignment horizontal="right" vertical="center" wrapText="1"/>
    </xf>
    <xf numFmtId="164" fontId="3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1" fillId="5" borderId="10" xfId="0" applyNumberFormat="1" applyFont="1" applyFill="1" applyBorder="1" applyAlignment="1" applyProtection="1">
      <alignment horizontal="center"/>
      <protection locked="0"/>
    </xf>
    <xf numFmtId="4" fontId="1" fillId="5" borderId="1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29"/>
  <sheetViews>
    <sheetView tabSelected="1" zoomScale="120" zoomScaleNormal="120" zoomScaleSheetLayoutView="120" workbookViewId="0">
      <selection activeCell="O20" sqref="O20"/>
    </sheetView>
  </sheetViews>
  <sheetFormatPr defaultColWidth="9.140625" defaultRowHeight="12" x14ac:dyDescent="0.2"/>
  <cols>
    <col min="1" max="1" width="3.28515625" style="6" customWidth="1"/>
    <col min="2" max="2" width="3.140625" style="4" customWidth="1"/>
    <col min="3" max="3" width="95.5703125" style="5" customWidth="1"/>
    <col min="4" max="4" width="4.85546875" style="6" customWidth="1"/>
    <col min="5" max="5" width="2.85546875" style="6" customWidth="1"/>
    <col min="6" max="6" width="4.42578125" style="6" customWidth="1"/>
    <col min="7" max="7" width="3.28515625" style="6" customWidth="1"/>
    <col min="8" max="8" width="4.7109375" style="6" customWidth="1"/>
    <col min="9" max="9" width="4.85546875" style="6" customWidth="1"/>
    <col min="10" max="10" width="4.140625" style="6" customWidth="1"/>
    <col min="11" max="11" width="4" style="6" customWidth="1"/>
    <col min="12" max="12" width="5.42578125" style="6" customWidth="1"/>
    <col min="13" max="16384" width="9.140625" style="1"/>
  </cols>
  <sheetData>
    <row r="1" spans="1:22" ht="15" customHeight="1" x14ac:dyDescent="0.2">
      <c r="A1" s="29" t="s">
        <v>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22" ht="18.7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22" x14ac:dyDescent="0.2">
      <c r="A3" s="31" t="s">
        <v>10</v>
      </c>
      <c r="B3" s="32"/>
      <c r="C3" s="33" t="s">
        <v>0</v>
      </c>
      <c r="D3" s="31" t="s">
        <v>1</v>
      </c>
      <c r="E3" s="31"/>
      <c r="F3" s="33" t="s">
        <v>2</v>
      </c>
      <c r="G3" s="33"/>
      <c r="H3" s="31" t="s">
        <v>3</v>
      </c>
      <c r="I3" s="31"/>
      <c r="J3" s="31" t="s">
        <v>4</v>
      </c>
      <c r="K3" s="31"/>
      <c r="L3" s="31"/>
    </row>
    <row r="4" spans="1:22" x14ac:dyDescent="0.2">
      <c r="A4" s="31"/>
      <c r="B4" s="32"/>
      <c r="C4" s="33"/>
      <c r="D4" s="31"/>
      <c r="E4" s="31"/>
      <c r="F4" s="33"/>
      <c r="G4" s="33"/>
      <c r="H4" s="31"/>
      <c r="I4" s="31"/>
      <c r="J4" s="31"/>
      <c r="K4" s="31"/>
      <c r="L4" s="31"/>
    </row>
    <row r="5" spans="1:22" x14ac:dyDescent="0.2">
      <c r="A5" s="7"/>
      <c r="B5" s="8"/>
      <c r="C5" s="6"/>
      <c r="D5" s="34"/>
      <c r="E5" s="34"/>
      <c r="F5" s="34"/>
      <c r="G5" s="34"/>
      <c r="H5" s="34"/>
      <c r="I5" s="34"/>
      <c r="J5" s="34"/>
      <c r="K5" s="34"/>
      <c r="L5" s="34"/>
    </row>
    <row r="6" spans="1:22" ht="24" x14ac:dyDescent="0.2">
      <c r="A6" s="7"/>
      <c r="B6" s="8"/>
      <c r="C6" s="9" t="s">
        <v>14</v>
      </c>
      <c r="D6" s="34"/>
      <c r="E6" s="34"/>
      <c r="F6" s="34"/>
      <c r="G6" s="34"/>
      <c r="H6" s="34"/>
      <c r="I6" s="34"/>
      <c r="J6" s="34"/>
      <c r="K6" s="34"/>
      <c r="L6" s="34"/>
    </row>
    <row r="7" spans="1:22" x14ac:dyDescent="0.2">
      <c r="A7" s="7"/>
      <c r="B7" s="8"/>
      <c r="C7" s="6"/>
      <c r="D7" s="34"/>
      <c r="E7" s="34"/>
      <c r="F7" s="34"/>
      <c r="G7" s="34"/>
      <c r="H7" s="34"/>
      <c r="I7" s="34"/>
      <c r="J7" s="34"/>
      <c r="K7" s="34"/>
      <c r="L7" s="34"/>
    </row>
    <row r="8" spans="1:22" x14ac:dyDescent="0.2">
      <c r="A8" s="10" t="s">
        <v>11</v>
      </c>
      <c r="B8" s="35" t="s">
        <v>16</v>
      </c>
      <c r="C8" s="35"/>
      <c r="D8" s="36"/>
      <c r="E8" s="36"/>
      <c r="F8" s="36"/>
      <c r="G8" s="36"/>
      <c r="H8" s="36"/>
      <c r="I8" s="36"/>
      <c r="J8" s="36"/>
      <c r="K8" s="36"/>
      <c r="L8" s="36"/>
      <c r="S8" s="2"/>
      <c r="T8" s="2"/>
      <c r="U8" s="2"/>
      <c r="V8" s="2"/>
    </row>
    <row r="9" spans="1:22" ht="36" x14ac:dyDescent="0.2">
      <c r="A9" s="11">
        <v>1</v>
      </c>
      <c r="B9" s="12"/>
      <c r="C9" s="13" t="s">
        <v>17</v>
      </c>
      <c r="D9" s="37" t="s">
        <v>13</v>
      </c>
      <c r="E9" s="37"/>
      <c r="F9" s="28">
        <v>77.22</v>
      </c>
      <c r="G9" s="28"/>
      <c r="H9" s="38"/>
      <c r="I9" s="39"/>
      <c r="J9" s="28">
        <f>ROUND((F9*H9),2)</f>
        <v>0</v>
      </c>
      <c r="K9" s="28"/>
      <c r="L9" s="28"/>
      <c r="S9" s="3"/>
      <c r="T9" s="3"/>
      <c r="U9" s="3"/>
      <c r="V9" s="3"/>
    </row>
    <row r="10" spans="1:22" ht="14.25" x14ac:dyDescent="0.2">
      <c r="A10" s="6">
        <v>2</v>
      </c>
      <c r="C10" s="13" t="s">
        <v>18</v>
      </c>
      <c r="D10" s="37" t="s">
        <v>13</v>
      </c>
      <c r="E10" s="37"/>
      <c r="F10" s="28">
        <v>17.16</v>
      </c>
      <c r="G10" s="28"/>
      <c r="H10" s="26"/>
      <c r="I10" s="27"/>
      <c r="J10" s="28">
        <f>ROUND((F10*H10),2)</f>
        <v>0</v>
      </c>
      <c r="K10" s="28"/>
      <c r="L10" s="28"/>
      <c r="S10" s="3"/>
      <c r="T10" s="3"/>
      <c r="U10" s="3"/>
      <c r="V10" s="3"/>
    </row>
    <row r="11" spans="1:22" x14ac:dyDescent="0.2">
      <c r="A11" s="6">
        <v>3</v>
      </c>
      <c r="C11" s="13" t="s">
        <v>19</v>
      </c>
      <c r="D11" s="37" t="s">
        <v>5</v>
      </c>
      <c r="E11" s="37"/>
      <c r="F11" s="28">
        <v>214.5</v>
      </c>
      <c r="G11" s="28"/>
      <c r="H11" s="40"/>
      <c r="I11" s="41"/>
      <c r="J11" s="28">
        <f t="shared" ref="J11:J15" si="0">ROUND((F11*H11),2)</f>
        <v>0</v>
      </c>
      <c r="K11" s="28"/>
      <c r="L11" s="28"/>
      <c r="S11" s="3"/>
      <c r="T11" s="3"/>
      <c r="U11" s="3"/>
      <c r="V11" s="3"/>
    </row>
    <row r="12" spans="1:22" ht="36" x14ac:dyDescent="0.2">
      <c r="A12" s="6">
        <v>4</v>
      </c>
      <c r="C12" s="13" t="s">
        <v>20</v>
      </c>
      <c r="D12" s="37" t="s">
        <v>13</v>
      </c>
      <c r="E12" s="37"/>
      <c r="F12" s="28">
        <v>51.48</v>
      </c>
      <c r="G12" s="28"/>
      <c r="H12" s="26"/>
      <c r="I12" s="27"/>
      <c r="J12" s="28">
        <f t="shared" si="0"/>
        <v>0</v>
      </c>
      <c r="K12" s="28"/>
      <c r="L12" s="28"/>
      <c r="S12" s="3"/>
      <c r="T12" s="3"/>
      <c r="U12" s="3"/>
      <c r="V12" s="3"/>
    </row>
    <row r="13" spans="1:22" ht="24" x14ac:dyDescent="0.2">
      <c r="A13" s="6">
        <v>5</v>
      </c>
      <c r="C13" s="13" t="s">
        <v>21</v>
      </c>
      <c r="D13" s="37" t="s">
        <v>13</v>
      </c>
      <c r="E13" s="37"/>
      <c r="F13" s="28">
        <v>25.74</v>
      </c>
      <c r="G13" s="28"/>
      <c r="H13" s="26"/>
      <c r="I13" s="27"/>
      <c r="J13" s="28">
        <f t="shared" si="0"/>
        <v>0</v>
      </c>
      <c r="K13" s="28"/>
      <c r="L13" s="28"/>
      <c r="S13" s="3"/>
      <c r="T13" s="3"/>
      <c r="U13" s="3"/>
      <c r="V13" s="3"/>
    </row>
    <row r="14" spans="1:22" ht="24" x14ac:dyDescent="0.2">
      <c r="A14" s="6">
        <v>6</v>
      </c>
      <c r="B14" s="12"/>
      <c r="C14" s="13" t="s">
        <v>22</v>
      </c>
      <c r="D14" s="37" t="s">
        <v>23</v>
      </c>
      <c r="E14" s="37"/>
      <c r="F14" s="28">
        <v>8</v>
      </c>
      <c r="G14" s="28"/>
      <c r="H14" s="55"/>
      <c r="I14" s="56"/>
      <c r="J14" s="28">
        <f t="shared" si="0"/>
        <v>0</v>
      </c>
      <c r="K14" s="28"/>
      <c r="L14" s="28"/>
      <c r="S14" s="3"/>
      <c r="T14" s="3"/>
      <c r="U14" s="3"/>
      <c r="V14" s="3"/>
    </row>
    <row r="15" spans="1:22" ht="24" x14ac:dyDescent="0.2">
      <c r="A15" s="6">
        <v>7</v>
      </c>
      <c r="C15" s="13" t="s">
        <v>24</v>
      </c>
      <c r="D15" s="37" t="s">
        <v>5</v>
      </c>
      <c r="E15" s="37"/>
      <c r="F15" s="28">
        <v>68.5</v>
      </c>
      <c r="G15" s="28"/>
      <c r="H15" s="40"/>
      <c r="I15" s="41"/>
      <c r="J15" s="28">
        <f t="shared" si="0"/>
        <v>0</v>
      </c>
      <c r="K15" s="28"/>
      <c r="L15" s="28"/>
      <c r="S15" s="3"/>
      <c r="T15" s="3"/>
      <c r="U15" s="3"/>
      <c r="V15" s="3"/>
    </row>
    <row r="16" spans="1:22" x14ac:dyDescent="0.2">
      <c r="A16" s="57"/>
      <c r="B16" s="57"/>
      <c r="C16" s="14" t="s">
        <v>9</v>
      </c>
      <c r="D16" s="58" t="str">
        <f>B8</f>
        <v>GRAĐEVINSKI RADOVI</v>
      </c>
      <c r="E16" s="58"/>
      <c r="F16" s="58"/>
      <c r="G16" s="58"/>
      <c r="H16" s="58"/>
      <c r="I16" s="58"/>
      <c r="J16" s="54">
        <f>ROUND(SUM(J9:L15),2)</f>
        <v>0</v>
      </c>
      <c r="K16" s="54"/>
      <c r="L16" s="54"/>
    </row>
    <row r="17" spans="1:13" x14ac:dyDescent="0.2">
      <c r="B17" s="6"/>
      <c r="C17" s="22"/>
      <c r="D17" s="23"/>
      <c r="E17" s="23"/>
      <c r="F17" s="23"/>
      <c r="G17" s="23"/>
      <c r="H17" s="23"/>
      <c r="I17" s="23"/>
      <c r="J17" s="24"/>
      <c r="K17" s="24"/>
      <c r="L17" s="24"/>
    </row>
    <row r="18" spans="1:13" x14ac:dyDescent="0.2">
      <c r="A18" s="10" t="s">
        <v>25</v>
      </c>
      <c r="B18" s="35" t="s">
        <v>26</v>
      </c>
      <c r="C18" s="35"/>
      <c r="D18" s="20"/>
      <c r="E18" s="17"/>
      <c r="F18" s="17"/>
      <c r="G18" s="17"/>
      <c r="H18" s="17"/>
      <c r="I18" s="17"/>
      <c r="J18" s="21"/>
      <c r="K18" s="21"/>
      <c r="L18" s="21"/>
    </row>
    <row r="19" spans="1:13" x14ac:dyDescent="0.2">
      <c r="A19" s="11">
        <v>1</v>
      </c>
      <c r="B19" s="12"/>
      <c r="C19" s="13" t="s">
        <v>27</v>
      </c>
      <c r="D19" s="37" t="s">
        <v>5</v>
      </c>
      <c r="E19" s="37"/>
      <c r="F19" s="28">
        <v>185</v>
      </c>
      <c r="G19" s="43"/>
      <c r="H19" s="44"/>
      <c r="I19" s="45"/>
      <c r="J19" s="46">
        <f>ROUND((F19*H19),2)</f>
        <v>0</v>
      </c>
      <c r="K19" s="28"/>
      <c r="L19" s="28"/>
    </row>
    <row r="20" spans="1:13" x14ac:dyDescent="0.2">
      <c r="A20" s="11">
        <v>2</v>
      </c>
      <c r="B20" s="12"/>
      <c r="C20" s="13" t="s">
        <v>28</v>
      </c>
      <c r="D20" s="37" t="s">
        <v>5</v>
      </c>
      <c r="E20" s="37"/>
      <c r="F20" s="28">
        <v>165</v>
      </c>
      <c r="G20" s="43"/>
      <c r="H20" s="44"/>
      <c r="I20" s="45"/>
      <c r="J20" s="46">
        <f>ROUND((F20*H20),2)</f>
        <v>0</v>
      </c>
      <c r="K20" s="28"/>
      <c r="L20" s="28"/>
    </row>
    <row r="21" spans="1:13" x14ac:dyDescent="0.2">
      <c r="A21" s="11">
        <v>3</v>
      </c>
      <c r="B21" s="12"/>
      <c r="C21" s="13" t="s">
        <v>29</v>
      </c>
      <c r="D21" s="37" t="s">
        <v>23</v>
      </c>
      <c r="E21" s="37"/>
      <c r="F21" s="28">
        <v>8</v>
      </c>
      <c r="G21" s="43"/>
      <c r="H21" s="44"/>
      <c r="I21" s="45"/>
      <c r="J21" s="46">
        <f>ROUND((F21*H21),2)</f>
        <v>0</v>
      </c>
      <c r="K21" s="28"/>
      <c r="L21" s="28"/>
    </row>
    <row r="22" spans="1:13" x14ac:dyDescent="0.2">
      <c r="A22" s="11">
        <v>4</v>
      </c>
      <c r="B22" s="12"/>
      <c r="C22" s="13" t="s">
        <v>30</v>
      </c>
      <c r="D22" s="37" t="s">
        <v>23</v>
      </c>
      <c r="E22" s="37"/>
      <c r="F22" s="28">
        <v>8</v>
      </c>
      <c r="G22" s="43"/>
      <c r="H22" s="44"/>
      <c r="I22" s="45"/>
      <c r="J22" s="46">
        <f>ROUND((F22*H22),2)</f>
        <v>0</v>
      </c>
      <c r="K22" s="28"/>
      <c r="L22" s="28"/>
    </row>
    <row r="23" spans="1:13" x14ac:dyDescent="0.2">
      <c r="A23" s="11">
        <v>5</v>
      </c>
      <c r="B23" s="12"/>
      <c r="C23" s="13" t="s">
        <v>31</v>
      </c>
      <c r="D23" s="37" t="s">
        <v>23</v>
      </c>
      <c r="E23" s="37"/>
      <c r="F23" s="28">
        <v>8</v>
      </c>
      <c r="G23" s="43"/>
      <c r="H23" s="44"/>
      <c r="I23" s="45"/>
      <c r="J23" s="46">
        <f>ROUND((F23*H23),2)</f>
        <v>0</v>
      </c>
      <c r="K23" s="28"/>
      <c r="L23" s="28"/>
    </row>
    <row r="24" spans="1:13" x14ac:dyDescent="0.2">
      <c r="A24" s="57"/>
      <c r="B24" s="57"/>
      <c r="C24" s="14" t="s">
        <v>9</v>
      </c>
      <c r="D24" s="58" t="s">
        <v>26</v>
      </c>
      <c r="E24" s="58"/>
      <c r="F24" s="58"/>
      <c r="G24" s="58"/>
      <c r="H24" s="58"/>
      <c r="I24" s="58"/>
      <c r="J24" s="54">
        <f>ROUND(SUM(J17:L23),2)</f>
        <v>0</v>
      </c>
      <c r="K24" s="54"/>
      <c r="L24" s="54"/>
    </row>
    <row r="25" spans="1:13" x14ac:dyDescent="0.2">
      <c r="A25" s="11"/>
      <c r="B25" s="12"/>
      <c r="C25" s="12"/>
      <c r="D25" s="13"/>
      <c r="E25" s="18"/>
      <c r="F25" s="18"/>
      <c r="G25" s="19"/>
      <c r="H25" s="19"/>
      <c r="I25" s="25"/>
      <c r="J25" s="25"/>
      <c r="K25" s="19"/>
      <c r="L25" s="19"/>
      <c r="M25" s="19"/>
    </row>
    <row r="26" spans="1:13" x14ac:dyDescent="0.2">
      <c r="A26" s="10"/>
      <c r="B26" s="42" t="s">
        <v>12</v>
      </c>
      <c r="C26" s="42"/>
      <c r="D26" s="15"/>
      <c r="E26" s="15"/>
      <c r="F26" s="15"/>
      <c r="G26" s="15"/>
      <c r="H26" s="15"/>
      <c r="I26" s="15"/>
      <c r="J26" s="16"/>
      <c r="K26" s="16"/>
      <c r="L26" s="16"/>
    </row>
    <row r="27" spans="1:13" x14ac:dyDescent="0.2">
      <c r="A27" s="49" t="s">
        <v>6</v>
      </c>
      <c r="B27" s="49"/>
      <c r="C27" s="49"/>
      <c r="D27" s="49"/>
      <c r="E27" s="49"/>
      <c r="F27" s="49"/>
      <c r="G27" s="50">
        <f>J16+J24</f>
        <v>0</v>
      </c>
      <c r="H27" s="50"/>
      <c r="I27" s="50"/>
      <c r="J27" s="50"/>
      <c r="K27" s="50"/>
      <c r="L27" s="50"/>
    </row>
    <row r="28" spans="1:13" x14ac:dyDescent="0.2">
      <c r="A28" s="51" t="s">
        <v>8</v>
      </c>
      <c r="B28" s="51"/>
      <c r="C28" s="51"/>
      <c r="D28" s="51"/>
      <c r="E28" s="52">
        <v>0.25</v>
      </c>
      <c r="F28" s="52"/>
      <c r="G28" s="53">
        <f>ROUND((E28*G27),2)</f>
        <v>0</v>
      </c>
      <c r="H28" s="53"/>
      <c r="I28" s="53"/>
      <c r="J28" s="53"/>
      <c r="K28" s="53"/>
      <c r="L28" s="53"/>
    </row>
    <row r="29" spans="1:13" x14ac:dyDescent="0.2">
      <c r="A29" s="47" t="s">
        <v>7</v>
      </c>
      <c r="B29" s="47"/>
      <c r="C29" s="47"/>
      <c r="D29" s="47"/>
      <c r="E29" s="47"/>
      <c r="F29" s="47"/>
      <c r="G29" s="48">
        <f>ROUND(SUM(G27:L28),2)</f>
        <v>0</v>
      </c>
      <c r="H29" s="48"/>
      <c r="I29" s="48"/>
      <c r="J29" s="48"/>
      <c r="K29" s="48"/>
      <c r="L29" s="48"/>
    </row>
  </sheetData>
  <sheetProtection algorithmName="SHA-512" hashValue="gLKHaLL9P2N5plphR1ZodieLuztIhFxNImXpfyaOcaJZ2BZo9MPfOWEA+PoEP1YN+NEXhtuDglp5gi9At38ZcQ==" saltValue="O6SEDzTUeGFW81O/Tqp+3A==" spinCount="100000" sheet="1" objects="1" scenarios="1"/>
  <mergeCells count="80">
    <mergeCell ref="J22:L22"/>
    <mergeCell ref="D23:E23"/>
    <mergeCell ref="F23:G23"/>
    <mergeCell ref="H23:I23"/>
    <mergeCell ref="J23:L23"/>
    <mergeCell ref="B18:C18"/>
    <mergeCell ref="D20:E20"/>
    <mergeCell ref="F20:G20"/>
    <mergeCell ref="H20:I20"/>
    <mergeCell ref="A16:B16"/>
    <mergeCell ref="D16:I16"/>
    <mergeCell ref="J16:L16"/>
    <mergeCell ref="D12:E12"/>
    <mergeCell ref="F12:G12"/>
    <mergeCell ref="H12:I12"/>
    <mergeCell ref="J12:L12"/>
    <mergeCell ref="D15:E15"/>
    <mergeCell ref="F15:G15"/>
    <mergeCell ref="H15:I15"/>
    <mergeCell ref="J15:L15"/>
    <mergeCell ref="D13:E13"/>
    <mergeCell ref="F13:G13"/>
    <mergeCell ref="H13:I13"/>
    <mergeCell ref="J13:L13"/>
    <mergeCell ref="D14:E14"/>
    <mergeCell ref="F14:G14"/>
    <mergeCell ref="H14:I14"/>
    <mergeCell ref="A29:F29"/>
    <mergeCell ref="G29:L29"/>
    <mergeCell ref="A27:F27"/>
    <mergeCell ref="G27:L27"/>
    <mergeCell ref="A28:D28"/>
    <mergeCell ref="E28:F28"/>
    <mergeCell ref="G28:L28"/>
    <mergeCell ref="B26:C26"/>
    <mergeCell ref="D19:E19"/>
    <mergeCell ref="F19:G19"/>
    <mergeCell ref="H19:I19"/>
    <mergeCell ref="J19:L19"/>
    <mergeCell ref="J20:L20"/>
    <mergeCell ref="D21:E21"/>
    <mergeCell ref="F21:G21"/>
    <mergeCell ref="H21:I21"/>
    <mergeCell ref="J21:L21"/>
    <mergeCell ref="A24:B24"/>
    <mergeCell ref="D24:I24"/>
    <mergeCell ref="J24:L24"/>
    <mergeCell ref="D22:E22"/>
    <mergeCell ref="F22:G22"/>
    <mergeCell ref="H22:I22"/>
    <mergeCell ref="J14:L14"/>
    <mergeCell ref="B8:C8"/>
    <mergeCell ref="D8:E8"/>
    <mergeCell ref="F8:G8"/>
    <mergeCell ref="H8:I8"/>
    <mergeCell ref="J8:L8"/>
    <mergeCell ref="D9:E9"/>
    <mergeCell ref="F9:G9"/>
    <mergeCell ref="H9:I9"/>
    <mergeCell ref="J9:L9"/>
    <mergeCell ref="D11:E11"/>
    <mergeCell ref="F11:G11"/>
    <mergeCell ref="H11:I11"/>
    <mergeCell ref="J11:L11"/>
    <mergeCell ref="D10:E10"/>
    <mergeCell ref="F10:G10"/>
    <mergeCell ref="H10:I10"/>
    <mergeCell ref="J10:L10"/>
    <mergeCell ref="A1:L2"/>
    <mergeCell ref="A3:A4"/>
    <mergeCell ref="B3:B4"/>
    <mergeCell ref="C3:C4"/>
    <mergeCell ref="D3:E4"/>
    <mergeCell ref="F3:G4"/>
    <mergeCell ref="H3:I4"/>
    <mergeCell ref="D5:E7"/>
    <mergeCell ref="F5:G7"/>
    <mergeCell ref="H5:I7"/>
    <mergeCell ref="J5:L7"/>
    <mergeCell ref="J3:L4"/>
  </mergeCells>
  <printOptions gridLines="1"/>
  <pageMargins left="0.27559055118110237" right="0.27559055118110237" top="0.82677165354330717" bottom="0.39370078740157483" header="0.27559055118110237" footer="0.19685039370078741"/>
  <pageSetup paperSize="9" orientation="landscape" horizontalDpi="4294967293" r:id="rId1"/>
  <headerFooter>
    <oddHeader>&amp;CIzgradnja javne rasvjete odvojka Industrijske ulice</oddHeader>
    <oddFooter xml:space="preserve">&amp;C
&amp;P </oddFooter>
  </headerFooter>
  <rowBreaks count="2" manualBreakCount="2">
    <brk id="7" max="16383" man="1"/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Odvojak,industrijska ulica</vt:lpstr>
      <vt:lpstr>'Odvojak,industrijska ulica'!Ispis_naslova</vt:lpstr>
      <vt:lpstr>'Odvojak,industrijska ulica'!Podrucje_ispisa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</dc:creator>
  <cp:lastModifiedBy>Joakim Filić</cp:lastModifiedBy>
  <cp:lastPrinted>2022-11-04T07:44:37Z</cp:lastPrinted>
  <dcterms:created xsi:type="dcterms:W3CDTF">2016-09-13T16:48:37Z</dcterms:created>
  <dcterms:modified xsi:type="dcterms:W3CDTF">2022-11-04T07:44:41Z</dcterms:modified>
</cp:coreProperties>
</file>