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/>
  <mc:AlternateContent xmlns:mc="http://schemas.openxmlformats.org/markup-compatibility/2006">
    <mc:Choice Requires="x15">
      <x15ac:absPath xmlns:x15ac="http://schemas.microsoft.com/office/spreadsheetml/2010/11/ac" url="D:\Andreja\Documents\Nabave\Rasvjeta,Dervišaga\"/>
    </mc:Choice>
  </mc:AlternateContent>
  <xr:revisionPtr revIDLastSave="0" documentId="8_{B23D460D-7257-4650-AD65-2CABF5BA71F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avna rasvjeta,Dervišaga" sheetId="11" r:id="rId1"/>
  </sheets>
  <definedNames>
    <definedName name="_xlnm.Print_Titles" localSheetId="0">'Javna rasvjeta,Dervišaga'!$3:$4</definedName>
    <definedName name="_xlnm.Print_Area" localSheetId="0">'Javna rasvjeta,Dervišaga'!$A$3:$L$57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11" l="1"/>
  <c r="J21" i="11"/>
  <c r="J29" i="11"/>
  <c r="J28" i="11"/>
  <c r="J27" i="11"/>
  <c r="J25" i="11"/>
  <c r="J24" i="11"/>
  <c r="J23" i="11"/>
  <c r="J22" i="11"/>
  <c r="J20" i="11"/>
  <c r="D17" i="11"/>
  <c r="J16" i="11"/>
  <c r="J15" i="11"/>
  <c r="J14" i="11"/>
  <c r="J13" i="11"/>
  <c r="J12" i="11"/>
  <c r="J11" i="11"/>
  <c r="J48" i="11"/>
  <c r="J50" i="11"/>
  <c r="J49" i="11"/>
  <c r="J51" i="11"/>
  <c r="J47" i="11"/>
  <c r="J46" i="11"/>
  <c r="J45" i="11"/>
  <c r="J44" i="11"/>
  <c r="J36" i="11"/>
  <c r="J35" i="11"/>
  <c r="J37" i="11"/>
  <c r="J38" i="11"/>
  <c r="J39" i="11"/>
  <c r="J40" i="11"/>
  <c r="J30" i="11" l="1"/>
  <c r="J17" i="11"/>
  <c r="J52" i="11"/>
  <c r="J41" i="11"/>
  <c r="D41" i="11"/>
  <c r="G55" i="11" l="1"/>
  <c r="G56" i="11" s="1"/>
  <c r="G57" i="11" s="1"/>
</calcChain>
</file>

<file path=xl/sharedStrings.xml><?xml version="1.0" encoding="utf-8"?>
<sst xmlns="http://schemas.openxmlformats.org/spreadsheetml/2006/main" count="88" uniqueCount="44">
  <si>
    <t>Opis stavke</t>
  </si>
  <si>
    <t>Jedinica mjere</t>
  </si>
  <si>
    <t>Količina</t>
  </si>
  <si>
    <t xml:space="preserve">Jedinična cijena (kn) </t>
  </si>
  <si>
    <t>Ukupna cijena (kn)</t>
  </si>
  <si>
    <t>m</t>
  </si>
  <si>
    <t>UKUPNO</t>
  </si>
  <si>
    <t>SVEUKUPNO</t>
  </si>
  <si>
    <t xml:space="preserve">PDV </t>
  </si>
  <si>
    <t xml:space="preserve">UKUPNO: </t>
  </si>
  <si>
    <t>R.B.</t>
  </si>
  <si>
    <t>A.</t>
  </si>
  <si>
    <t>REKAPITULACIJA PROJEKTIRANIH RADOVA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</si>
  <si>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</si>
  <si>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 xml:space="preserve">NAPOMENA:
Obračun količina se vrši prema stvarno izvedenom stanju sukladno građevinskoj knjizi. </t>
  </si>
  <si>
    <t>GRAĐEVINSKI RADOVI</t>
  </si>
  <si>
    <t>kom</t>
  </si>
  <si>
    <t>B.</t>
  </si>
  <si>
    <t>Kolčenje stupnih mjesta</t>
  </si>
  <si>
    <t>Strojni iskop rova za kabele. Rov je prosječno dubine 80 cm, a širine max. 30 cm.</t>
  </si>
  <si>
    <t>Zatrpavanje rova sa nabijanjem</t>
  </si>
  <si>
    <t>Dobava i ugradnja pijeska</t>
  </si>
  <si>
    <t>Dobava i polaganje GAL štitnika po položenom kabelu</t>
  </si>
  <si>
    <t>Dobava i polaganje trake upozorenja</t>
  </si>
  <si>
    <t>Dobava i polaganje Cu užeta 35 mm²  komplet sa svim potrebnim spojnim i montažnim materijalom</t>
  </si>
  <si>
    <t>Ispitivanje instalacija, mjerenje i izdavanje odgovarajućih protokola</t>
  </si>
  <si>
    <t>IZRADA ELEKTRIČNE INSTALACIJE</t>
  </si>
  <si>
    <t>Dobava i polaganje kabela PP00A 4*16 mm² u iskopani rov s uvlačenjem u temelje stupa i provlačenjem kroz cijevi, komplet sa svim potrebnim spojnim i montažnim materijalom</t>
  </si>
  <si>
    <t>komplet</t>
  </si>
  <si>
    <t>Izgradnja javne rasvjete mosta u Dervišagi</t>
  </si>
  <si>
    <t>RADNIČKA ULICA DERVIŠAGA OD MOSTA DO PRUGE</t>
  </si>
  <si>
    <t>Nabava, dobava i montaža betonskog stupa 315/8000 komplet sa sitnim, spojnim i montažnim materijalom</t>
  </si>
  <si>
    <t>Dobava i uvlačenje kabela PP00Y 3*1,5 mm² u stup, komplet sa svim potrebnim spojnim i montažnim materijalom, prosječna duljina voda je 2 m</t>
  </si>
  <si>
    <t>Nabava, dobava i montaža LED svjetiljke 53 W, 3000 K, komplet sa sitnim, spojnim i montažnim materijalom</t>
  </si>
  <si>
    <t>C.</t>
  </si>
  <si>
    <t>D.</t>
  </si>
  <si>
    <t>RADNIČKA ULICA DERVIŠAGA DO MOSTA I MOST</t>
  </si>
  <si>
    <t>Nabava, dobava i montaža metalnog rasvjetnog stupa visine 6 m, komplet sa sitnim, spojnim i montažnim materijalom</t>
  </si>
  <si>
    <t>Nabava, dobava i montaža betonskog stupa 315/8000, komplet sa sitnim, spojnim i montažnim materijalom.</t>
  </si>
  <si>
    <t>Dobava i uvlačenje kabela PP00Y 3*1,5 mm² u stup, komplet sa svim potrebnim spojnim i montažnim materijalom, prosječna duljina voda je 7 m</t>
  </si>
  <si>
    <t>Dobava i polaganje kabela SKS 2*16 mm² na stup, komplet sa svim potrebnim spojnim i montažnim materijalom, prosječna duljina voda je 7 m</t>
  </si>
  <si>
    <t>Dobava, montaža i spajanje razdjelnice rasvjetnih stupova R 6017/2 (sa osiguračem Neozed 2), komplet sa svim potrebnim spojnim i montažnim materijalom.</t>
  </si>
  <si>
    <t>Dobava i polaganje Cu užeta 35 mm²  komplet sa svim potrebnim spojnim i montažnim materijalom.</t>
  </si>
  <si>
    <t>Dobava i montaža konzole kutne s obujmicom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</si>
</sst>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left" vertical="top" wrapText="1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right" vertical="top"/>
    </xf>
    <xf numFmtId="0" fontId="1" fillId="3" borderId="0" xfId="0" applyFont="1" applyFill="1" applyBorder="1" applyAlignment="1" applyProtection="1"/>
    <xf numFmtId="164" fontId="1" fillId="3" borderId="0" xfId="0" applyNumberFormat="1" applyFont="1" applyFill="1" applyBorder="1" applyAlignment="1" applyProtection="1"/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4" fontId="3" fillId="3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4" fontId="1" fillId="5" borderId="4" xfId="0" applyNumberFormat="1" applyFont="1" applyFill="1" applyBorder="1" applyAlignment="1" applyProtection="1">
      <alignment horizontal="center"/>
      <protection locked="0"/>
    </xf>
    <xf numFmtId="4" fontId="1" fillId="5" borderId="5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" fontId="1" fillId="5" borderId="6" xfId="0" applyNumberFormat="1" applyFont="1" applyFill="1" applyBorder="1" applyAlignment="1" applyProtection="1">
      <alignment horizontal="center"/>
      <protection locked="0"/>
    </xf>
    <xf numFmtId="4" fontId="1" fillId="5" borderId="7" xfId="0" applyNumberFormat="1" applyFont="1" applyFill="1" applyBorder="1" applyAlignment="1" applyProtection="1">
      <alignment horizontal="center"/>
      <protection locked="0"/>
    </xf>
    <xf numFmtId="4" fontId="1" fillId="5" borderId="8" xfId="0" applyNumberFormat="1" applyFont="1" applyFill="1" applyBorder="1" applyAlignment="1" applyProtection="1">
      <alignment horizontal="center"/>
      <protection locked="0"/>
    </xf>
    <xf numFmtId="4" fontId="1" fillId="5" borderId="9" xfId="0" applyNumberFormat="1" applyFont="1" applyFill="1" applyBorder="1" applyAlignment="1" applyProtection="1">
      <alignment horizontal="center"/>
      <protection locked="0"/>
    </xf>
    <xf numFmtId="49" fontId="3" fillId="3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" fillId="0" borderId="9" xfId="0" applyNumberFormat="1" applyFont="1" applyFill="1" applyBorder="1" applyAlignment="1" applyProtection="1">
      <alignment horizontal="center"/>
    </xf>
    <xf numFmtId="4" fontId="1" fillId="0" borderId="6" xfId="0" applyNumberFormat="1" applyFont="1" applyFill="1" applyBorder="1" applyAlignment="1" applyProtection="1">
      <alignment horizontal="center"/>
      <protection locked="0"/>
    </xf>
    <xf numFmtId="4" fontId="1" fillId="0" borderId="7" xfId="0" applyNumberFormat="1" applyFont="1" applyFill="1" applyBorder="1" applyAlignment="1" applyProtection="1">
      <alignment horizontal="center"/>
      <protection locked="0"/>
    </xf>
    <xf numFmtId="4" fontId="1" fillId="0" borderId="8" xfId="0" applyNumberFormat="1" applyFont="1" applyFill="1" applyBorder="1" applyAlignment="1" applyProtection="1">
      <alignment horizontal="center"/>
    </xf>
    <xf numFmtId="4" fontId="1" fillId="0" borderId="4" xfId="0" applyNumberFormat="1" applyFont="1" applyFill="1" applyBorder="1" applyAlignment="1" applyProtection="1">
      <alignment horizontal="center"/>
      <protection locked="0"/>
    </xf>
    <xf numFmtId="4" fontId="1" fillId="0" borderId="5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 vertical="center" wrapText="1"/>
    </xf>
    <xf numFmtId="164" fontId="3" fillId="2" borderId="0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right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9" fontId="1" fillId="0" borderId="0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3" fillId="2" borderId="0" xfId="0" applyNumberFormat="1" applyFont="1" applyFill="1" applyBorder="1" applyAlignment="1" applyProtection="1">
      <alignment horizontal="center" vertical="center"/>
    </xf>
    <xf numFmtId="4" fontId="1" fillId="5" borderId="10" xfId="0" applyNumberFormat="1" applyFont="1" applyFill="1" applyBorder="1" applyAlignment="1" applyProtection="1">
      <alignment horizontal="center"/>
      <protection locked="0"/>
    </xf>
    <xf numFmtId="4" fontId="1" fillId="5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57"/>
  <sheetViews>
    <sheetView tabSelected="1" view="pageBreakPreview" zoomScale="120" zoomScaleNormal="120" zoomScaleSheetLayoutView="120" workbookViewId="0">
      <selection activeCell="H15" sqref="H15:I15"/>
    </sheetView>
  </sheetViews>
  <sheetFormatPr defaultColWidth="9.140625" defaultRowHeight="12" x14ac:dyDescent="0.2"/>
  <cols>
    <col min="1" max="1" width="3.28515625" style="6" customWidth="1"/>
    <col min="2" max="2" width="3.140625" style="4" customWidth="1"/>
    <col min="3" max="3" width="95.5703125" style="5" customWidth="1"/>
    <col min="4" max="4" width="4.85546875" style="6" customWidth="1"/>
    <col min="5" max="5" width="2.85546875" style="6" customWidth="1"/>
    <col min="6" max="6" width="4.42578125" style="6" customWidth="1"/>
    <col min="7" max="7" width="3.28515625" style="6" customWidth="1"/>
    <col min="8" max="8" width="4.7109375" style="6" customWidth="1"/>
    <col min="9" max="9" width="4.85546875" style="6" customWidth="1"/>
    <col min="10" max="10" width="4.140625" style="6" customWidth="1"/>
    <col min="11" max="11" width="4" style="6" customWidth="1"/>
    <col min="12" max="12" width="5.42578125" style="6" customWidth="1"/>
    <col min="13" max="16384" width="9.140625" style="1"/>
  </cols>
  <sheetData>
    <row r="1" spans="1:12" ht="15" customHeight="1" x14ac:dyDescent="0.2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">
      <c r="A3" s="39" t="s">
        <v>10</v>
      </c>
      <c r="B3" s="40"/>
      <c r="C3" s="41" t="s">
        <v>0</v>
      </c>
      <c r="D3" s="39" t="s">
        <v>1</v>
      </c>
      <c r="E3" s="39"/>
      <c r="F3" s="41" t="s">
        <v>2</v>
      </c>
      <c r="G3" s="41"/>
      <c r="H3" s="39" t="s">
        <v>3</v>
      </c>
      <c r="I3" s="39"/>
      <c r="J3" s="39" t="s">
        <v>4</v>
      </c>
      <c r="K3" s="39"/>
      <c r="L3" s="39"/>
    </row>
    <row r="4" spans="1:12" x14ac:dyDescent="0.2">
      <c r="A4" s="39"/>
      <c r="B4" s="40"/>
      <c r="C4" s="41"/>
      <c r="D4" s="39"/>
      <c r="E4" s="39"/>
      <c r="F4" s="41"/>
      <c r="G4" s="41"/>
      <c r="H4" s="39"/>
      <c r="I4" s="39"/>
      <c r="J4" s="39"/>
      <c r="K4" s="39"/>
      <c r="L4" s="39"/>
    </row>
    <row r="5" spans="1:12" x14ac:dyDescent="0.2">
      <c r="A5" s="7"/>
      <c r="B5" s="8"/>
      <c r="C5" s="9"/>
      <c r="D5" s="70"/>
      <c r="E5" s="70"/>
      <c r="F5" s="70"/>
      <c r="G5" s="70"/>
      <c r="H5" s="70"/>
      <c r="I5" s="70"/>
      <c r="J5" s="70"/>
      <c r="K5" s="70"/>
      <c r="L5" s="70"/>
    </row>
    <row r="6" spans="1:12" ht="24" x14ac:dyDescent="0.2">
      <c r="A6" s="7"/>
      <c r="B6" s="8"/>
      <c r="C6" s="10" t="s">
        <v>14</v>
      </c>
      <c r="D6" s="70"/>
      <c r="E6" s="70"/>
      <c r="F6" s="70"/>
      <c r="G6" s="70"/>
      <c r="H6" s="70"/>
      <c r="I6" s="70"/>
      <c r="J6" s="70"/>
      <c r="K6" s="70"/>
      <c r="L6" s="70"/>
    </row>
    <row r="7" spans="1:12" x14ac:dyDescent="0.2">
      <c r="A7" s="33"/>
      <c r="B7" s="8"/>
      <c r="C7" s="10"/>
      <c r="D7" s="70"/>
      <c r="E7" s="70"/>
      <c r="F7" s="70"/>
      <c r="G7" s="70"/>
      <c r="H7" s="70"/>
      <c r="I7" s="70"/>
      <c r="J7" s="70"/>
      <c r="K7" s="70"/>
      <c r="L7" s="70"/>
    </row>
    <row r="8" spans="1:12" ht="15" customHeight="1" x14ac:dyDescent="0.2">
      <c r="A8" s="71" t="s">
        <v>36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x14ac:dyDescent="0.2">
      <c r="A9" s="33"/>
      <c r="B9" s="8"/>
      <c r="C9" s="10"/>
      <c r="D9" s="70"/>
      <c r="E9" s="70"/>
      <c r="F9" s="70"/>
      <c r="G9" s="70"/>
      <c r="H9" s="70"/>
      <c r="I9" s="70"/>
      <c r="J9" s="70"/>
      <c r="K9" s="70"/>
      <c r="L9" s="70"/>
    </row>
    <row r="10" spans="1:12" x14ac:dyDescent="0.2">
      <c r="A10" s="11" t="s">
        <v>11</v>
      </c>
      <c r="B10" s="42" t="s">
        <v>15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</row>
    <row r="11" spans="1:12" x14ac:dyDescent="0.2">
      <c r="A11" s="12">
        <v>1</v>
      </c>
      <c r="B11" s="13"/>
      <c r="C11" s="14" t="s">
        <v>18</v>
      </c>
      <c r="D11" s="44" t="s">
        <v>16</v>
      </c>
      <c r="E11" s="44"/>
      <c r="F11" s="36">
        <v>1</v>
      </c>
      <c r="G11" s="36"/>
      <c r="H11" s="45"/>
      <c r="I11" s="46"/>
      <c r="J11" s="36">
        <f>ROUND((F11*H11),2)</f>
        <v>0</v>
      </c>
      <c r="K11" s="36"/>
      <c r="L11" s="36"/>
    </row>
    <row r="12" spans="1:12" x14ac:dyDescent="0.2">
      <c r="A12" s="9">
        <v>2</v>
      </c>
      <c r="B12" s="15"/>
      <c r="C12" s="14" t="s">
        <v>19</v>
      </c>
      <c r="D12" s="44" t="s">
        <v>5</v>
      </c>
      <c r="E12" s="44"/>
      <c r="F12" s="36">
        <v>40</v>
      </c>
      <c r="G12" s="36"/>
      <c r="H12" s="34"/>
      <c r="I12" s="35"/>
      <c r="J12" s="36">
        <f>ROUND((F12*H12),2)</f>
        <v>0</v>
      </c>
      <c r="K12" s="36"/>
      <c r="L12" s="36"/>
    </row>
    <row r="13" spans="1:12" x14ac:dyDescent="0.2">
      <c r="A13" s="9">
        <v>3</v>
      </c>
      <c r="B13" s="15"/>
      <c r="C13" s="16" t="s">
        <v>20</v>
      </c>
      <c r="D13" s="44" t="s">
        <v>5</v>
      </c>
      <c r="E13" s="44"/>
      <c r="F13" s="36">
        <v>40</v>
      </c>
      <c r="G13" s="36"/>
      <c r="H13" s="34"/>
      <c r="I13" s="35"/>
      <c r="J13" s="36">
        <f t="shared" ref="J13:J16" si="0">ROUND((F13*H13),2)</f>
        <v>0</v>
      </c>
      <c r="K13" s="36"/>
      <c r="L13" s="36"/>
    </row>
    <row r="14" spans="1:12" ht="14.25" x14ac:dyDescent="0.2">
      <c r="A14" s="9">
        <v>4</v>
      </c>
      <c r="B14" s="15"/>
      <c r="C14" s="16" t="s">
        <v>21</v>
      </c>
      <c r="D14" s="44" t="s">
        <v>13</v>
      </c>
      <c r="E14" s="44"/>
      <c r="F14" s="36">
        <v>1</v>
      </c>
      <c r="G14" s="36"/>
      <c r="H14" s="34"/>
      <c r="I14" s="35"/>
      <c r="J14" s="36">
        <f t="shared" si="0"/>
        <v>0</v>
      </c>
      <c r="K14" s="36"/>
      <c r="L14" s="36"/>
    </row>
    <row r="15" spans="1:12" x14ac:dyDescent="0.2">
      <c r="A15" s="9">
        <v>5</v>
      </c>
      <c r="B15" s="13"/>
      <c r="C15" s="16" t="s">
        <v>22</v>
      </c>
      <c r="D15" s="44" t="s">
        <v>16</v>
      </c>
      <c r="E15" s="44"/>
      <c r="F15" s="36">
        <v>40</v>
      </c>
      <c r="G15" s="36"/>
      <c r="H15" s="66"/>
      <c r="I15" s="67"/>
      <c r="J15" s="36">
        <f t="shared" si="0"/>
        <v>0</v>
      </c>
      <c r="K15" s="36"/>
      <c r="L15" s="36"/>
    </row>
    <row r="16" spans="1:12" x14ac:dyDescent="0.2">
      <c r="A16" s="9">
        <v>6</v>
      </c>
      <c r="B16" s="15"/>
      <c r="C16" s="16" t="s">
        <v>23</v>
      </c>
      <c r="D16" s="44" t="s">
        <v>5</v>
      </c>
      <c r="E16" s="44"/>
      <c r="F16" s="36">
        <v>40</v>
      </c>
      <c r="G16" s="36"/>
      <c r="H16" s="47"/>
      <c r="I16" s="48"/>
      <c r="J16" s="36">
        <f t="shared" si="0"/>
        <v>0</v>
      </c>
      <c r="K16" s="36"/>
      <c r="L16" s="36"/>
    </row>
    <row r="17" spans="1:12" x14ac:dyDescent="0.2">
      <c r="A17" s="68"/>
      <c r="B17" s="68"/>
      <c r="C17" s="17" t="s">
        <v>9</v>
      </c>
      <c r="D17" s="69" t="str">
        <f>B10</f>
        <v>GRAĐEVINSKI RADOVI</v>
      </c>
      <c r="E17" s="69"/>
      <c r="F17" s="69"/>
      <c r="G17" s="69"/>
      <c r="H17" s="69"/>
      <c r="I17" s="69"/>
      <c r="J17" s="65">
        <f>ROUND(SUM(J11:L16),2)</f>
        <v>0</v>
      </c>
      <c r="K17" s="65"/>
      <c r="L17" s="65"/>
    </row>
    <row r="18" spans="1:12" x14ac:dyDescent="0.2">
      <c r="A18" s="23"/>
      <c r="B18" s="23"/>
      <c r="C18" s="24"/>
      <c r="D18" s="25"/>
      <c r="E18" s="25"/>
      <c r="F18" s="25"/>
      <c r="G18" s="25"/>
      <c r="H18" s="25"/>
      <c r="I18" s="25"/>
      <c r="J18" s="26"/>
      <c r="K18" s="26"/>
      <c r="L18" s="26"/>
    </row>
    <row r="19" spans="1:12" x14ac:dyDescent="0.2">
      <c r="A19" s="11" t="s">
        <v>17</v>
      </c>
      <c r="B19" s="42" t="s">
        <v>26</v>
      </c>
      <c r="C19" s="42"/>
      <c r="D19" s="21"/>
      <c r="E19" s="32"/>
      <c r="F19" s="32"/>
      <c r="G19" s="32"/>
      <c r="H19" s="32"/>
      <c r="I19" s="32"/>
      <c r="J19" s="22"/>
      <c r="K19" s="22"/>
      <c r="L19" s="22"/>
    </row>
    <row r="20" spans="1:12" ht="24" x14ac:dyDescent="0.2">
      <c r="A20" s="29">
        <v>1</v>
      </c>
      <c r="B20" s="30"/>
      <c r="C20" s="14" t="s">
        <v>37</v>
      </c>
      <c r="D20" s="50" t="s">
        <v>16</v>
      </c>
      <c r="E20" s="50"/>
      <c r="F20" s="51">
        <v>5</v>
      </c>
      <c r="G20" s="52"/>
      <c r="H20" s="53"/>
      <c r="I20" s="54"/>
      <c r="J20" s="55">
        <f t="shared" ref="J20:J24" si="1">ROUND((F20*H20),2)</f>
        <v>0</v>
      </c>
      <c r="K20" s="51"/>
      <c r="L20" s="51"/>
    </row>
    <row r="21" spans="1:12" x14ac:dyDescent="0.2">
      <c r="A21" s="29">
        <v>2</v>
      </c>
      <c r="B21" s="30"/>
      <c r="C21" s="14" t="s">
        <v>38</v>
      </c>
      <c r="D21" s="50" t="s">
        <v>16</v>
      </c>
      <c r="E21" s="50"/>
      <c r="F21" s="51">
        <v>1</v>
      </c>
      <c r="G21" s="52"/>
      <c r="H21" s="56"/>
      <c r="I21" s="57"/>
      <c r="J21" s="55">
        <f t="shared" ref="J21" si="2">ROUND((F21*H21),2)</f>
        <v>0</v>
      </c>
      <c r="K21" s="51"/>
      <c r="L21" s="51"/>
    </row>
    <row r="22" spans="1:12" ht="24" x14ac:dyDescent="0.2">
      <c r="A22" s="29">
        <v>3</v>
      </c>
      <c r="B22" s="30"/>
      <c r="C22" s="14" t="s">
        <v>27</v>
      </c>
      <c r="D22" s="50" t="s">
        <v>5</v>
      </c>
      <c r="E22" s="50"/>
      <c r="F22" s="51">
        <v>130</v>
      </c>
      <c r="G22" s="52"/>
      <c r="H22" s="53"/>
      <c r="I22" s="54"/>
      <c r="J22" s="55">
        <f t="shared" si="1"/>
        <v>0</v>
      </c>
      <c r="K22" s="51"/>
      <c r="L22" s="51"/>
    </row>
    <row r="23" spans="1:12" ht="24" x14ac:dyDescent="0.2">
      <c r="A23" s="29">
        <v>4</v>
      </c>
      <c r="B23" s="30"/>
      <c r="C23" s="14" t="s">
        <v>39</v>
      </c>
      <c r="D23" s="50" t="s">
        <v>16</v>
      </c>
      <c r="E23" s="50"/>
      <c r="F23" s="51">
        <v>5</v>
      </c>
      <c r="G23" s="52"/>
      <c r="H23" s="53"/>
      <c r="I23" s="54"/>
      <c r="J23" s="55">
        <f t="shared" si="1"/>
        <v>0</v>
      </c>
      <c r="K23" s="51"/>
      <c r="L23" s="51"/>
    </row>
    <row r="24" spans="1:12" x14ac:dyDescent="0.2">
      <c r="A24" s="29">
        <v>5</v>
      </c>
      <c r="B24" s="30"/>
      <c r="C24" s="14" t="s">
        <v>42</v>
      </c>
      <c r="D24" s="50" t="s">
        <v>5</v>
      </c>
      <c r="E24" s="50"/>
      <c r="F24" s="51">
        <v>50</v>
      </c>
      <c r="G24" s="52"/>
      <c r="H24" s="53"/>
      <c r="I24" s="54"/>
      <c r="J24" s="55">
        <f t="shared" si="1"/>
        <v>0</v>
      </c>
      <c r="K24" s="51"/>
      <c r="L24" s="51"/>
    </row>
    <row r="25" spans="1:12" ht="24" x14ac:dyDescent="0.2">
      <c r="A25" s="29">
        <v>6</v>
      </c>
      <c r="B25" s="30"/>
      <c r="C25" s="14" t="s">
        <v>40</v>
      </c>
      <c r="D25" s="50" t="s">
        <v>5</v>
      </c>
      <c r="E25" s="50"/>
      <c r="F25" s="51">
        <v>50</v>
      </c>
      <c r="G25" s="52"/>
      <c r="H25" s="56"/>
      <c r="I25" s="57"/>
      <c r="J25" s="55">
        <f>ROUND((F25*H25),2)</f>
        <v>0</v>
      </c>
      <c r="K25" s="51"/>
      <c r="L25" s="51"/>
    </row>
    <row r="26" spans="1:12" ht="24" x14ac:dyDescent="0.2">
      <c r="A26" s="29">
        <v>7</v>
      </c>
      <c r="B26" s="30"/>
      <c r="C26" s="14" t="s">
        <v>41</v>
      </c>
      <c r="D26" s="50" t="s">
        <v>16</v>
      </c>
      <c r="E26" s="50"/>
      <c r="F26" s="51">
        <v>5</v>
      </c>
      <c r="G26" s="52"/>
      <c r="H26" s="56"/>
      <c r="I26" s="57"/>
      <c r="J26" s="55">
        <f>ROUND((F26*H26),2)</f>
        <v>0</v>
      </c>
      <c r="K26" s="51"/>
      <c r="L26" s="51"/>
    </row>
    <row r="27" spans="1:12" x14ac:dyDescent="0.2">
      <c r="A27" s="29">
        <v>8</v>
      </c>
      <c r="B27" s="30"/>
      <c r="C27" s="14" t="s">
        <v>33</v>
      </c>
      <c r="D27" s="50" t="s">
        <v>16</v>
      </c>
      <c r="E27" s="50"/>
      <c r="F27" s="51">
        <v>6</v>
      </c>
      <c r="G27" s="52"/>
      <c r="H27" s="56"/>
      <c r="I27" s="57"/>
      <c r="J27" s="55">
        <f t="shared" ref="J27:J29" si="3">ROUND((F27*H27),2)</f>
        <v>0</v>
      </c>
      <c r="K27" s="51"/>
      <c r="L27" s="51"/>
    </row>
    <row r="28" spans="1:12" x14ac:dyDescent="0.2">
      <c r="A28" s="29">
        <v>9</v>
      </c>
      <c r="B28" s="30"/>
      <c r="C28" s="14" t="s">
        <v>43</v>
      </c>
      <c r="D28" s="50" t="s">
        <v>16</v>
      </c>
      <c r="E28" s="50"/>
      <c r="F28" s="51">
        <v>1</v>
      </c>
      <c r="G28" s="52"/>
      <c r="H28" s="56"/>
      <c r="I28" s="57"/>
      <c r="J28" s="55">
        <f t="shared" si="3"/>
        <v>0</v>
      </c>
      <c r="K28" s="51"/>
      <c r="L28" s="51"/>
    </row>
    <row r="29" spans="1:12" x14ac:dyDescent="0.2">
      <c r="A29" s="29">
        <v>10</v>
      </c>
      <c r="B29" s="30"/>
      <c r="C29" s="14" t="s">
        <v>25</v>
      </c>
      <c r="D29" s="50" t="s">
        <v>28</v>
      </c>
      <c r="E29" s="50"/>
      <c r="F29" s="51">
        <v>1</v>
      </c>
      <c r="G29" s="52"/>
      <c r="H29" s="53"/>
      <c r="I29" s="54"/>
      <c r="J29" s="55">
        <f t="shared" si="3"/>
        <v>0</v>
      </c>
      <c r="K29" s="51"/>
      <c r="L29" s="51"/>
    </row>
    <row r="30" spans="1:12" x14ac:dyDescent="0.2">
      <c r="A30" s="68"/>
      <c r="B30" s="68"/>
      <c r="C30" s="17" t="s">
        <v>9</v>
      </c>
      <c r="D30" s="69" t="s">
        <v>26</v>
      </c>
      <c r="E30" s="69"/>
      <c r="F30" s="69"/>
      <c r="G30" s="69"/>
      <c r="H30" s="69"/>
      <c r="I30" s="69"/>
      <c r="J30" s="65">
        <f>ROUND(SUM(J20:L29),2)</f>
        <v>0</v>
      </c>
      <c r="K30" s="65"/>
      <c r="L30" s="65"/>
    </row>
    <row r="31" spans="1:12" x14ac:dyDescent="0.2">
      <c r="A31" s="23"/>
      <c r="B31" s="23"/>
      <c r="C31" s="24"/>
      <c r="D31" s="25"/>
      <c r="E31" s="25"/>
      <c r="F31" s="25"/>
      <c r="G31" s="25"/>
      <c r="H31" s="25"/>
      <c r="I31" s="25"/>
      <c r="J31" s="26"/>
      <c r="K31" s="26"/>
      <c r="L31" s="26"/>
    </row>
    <row r="32" spans="1:12" ht="15" customHeight="1" x14ac:dyDescent="0.2">
      <c r="A32" s="71" t="s">
        <v>30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</row>
    <row r="33" spans="1:22" x14ac:dyDescent="0.2">
      <c r="A33" s="23"/>
      <c r="B33" s="23"/>
      <c r="C33" s="24"/>
      <c r="D33" s="25"/>
      <c r="E33" s="25"/>
      <c r="F33" s="25"/>
      <c r="G33" s="25"/>
      <c r="H33" s="25"/>
      <c r="I33" s="25"/>
      <c r="J33" s="26"/>
      <c r="K33" s="26"/>
      <c r="L33" s="26"/>
    </row>
    <row r="34" spans="1:22" x14ac:dyDescent="0.2">
      <c r="A34" s="11" t="s">
        <v>34</v>
      </c>
      <c r="B34" s="42" t="s">
        <v>15</v>
      </c>
      <c r="C34" s="42"/>
      <c r="D34" s="43"/>
      <c r="E34" s="43"/>
      <c r="F34" s="43"/>
      <c r="G34" s="43"/>
      <c r="H34" s="43"/>
      <c r="I34" s="43"/>
      <c r="J34" s="43"/>
      <c r="K34" s="43"/>
      <c r="L34" s="43"/>
      <c r="S34" s="2"/>
      <c r="T34" s="2"/>
      <c r="U34" s="2"/>
      <c r="V34" s="2"/>
    </row>
    <row r="35" spans="1:22" x14ac:dyDescent="0.2">
      <c r="A35" s="12">
        <v>1</v>
      </c>
      <c r="B35" s="13"/>
      <c r="C35" s="14" t="s">
        <v>18</v>
      </c>
      <c r="D35" s="44" t="s">
        <v>16</v>
      </c>
      <c r="E35" s="44"/>
      <c r="F35" s="36">
        <v>6</v>
      </c>
      <c r="G35" s="36"/>
      <c r="H35" s="45"/>
      <c r="I35" s="46"/>
      <c r="J35" s="36">
        <f>ROUND((F35*H35),2)</f>
        <v>0</v>
      </c>
      <c r="K35" s="36"/>
      <c r="L35" s="36"/>
      <c r="S35" s="3"/>
      <c r="T35" s="3"/>
      <c r="U35" s="3"/>
      <c r="V35" s="3"/>
    </row>
    <row r="36" spans="1:22" x14ac:dyDescent="0.2">
      <c r="A36" s="9">
        <v>2</v>
      </c>
      <c r="B36" s="15"/>
      <c r="C36" s="14" t="s">
        <v>19</v>
      </c>
      <c r="D36" s="44" t="s">
        <v>5</v>
      </c>
      <c r="E36" s="44"/>
      <c r="F36" s="36">
        <v>40</v>
      </c>
      <c r="G36" s="36"/>
      <c r="H36" s="34"/>
      <c r="I36" s="35"/>
      <c r="J36" s="36">
        <f>ROUND((F36*H36),2)</f>
        <v>0</v>
      </c>
      <c r="K36" s="36"/>
      <c r="L36" s="36"/>
      <c r="S36" s="3"/>
      <c r="T36" s="3"/>
      <c r="U36" s="3"/>
      <c r="V36" s="3"/>
    </row>
    <row r="37" spans="1:22" x14ac:dyDescent="0.2">
      <c r="A37" s="9">
        <v>3</v>
      </c>
      <c r="B37" s="15"/>
      <c r="C37" s="16" t="s">
        <v>20</v>
      </c>
      <c r="D37" s="44" t="s">
        <v>5</v>
      </c>
      <c r="E37" s="44"/>
      <c r="F37" s="36">
        <v>40</v>
      </c>
      <c r="G37" s="36"/>
      <c r="H37" s="34"/>
      <c r="I37" s="35"/>
      <c r="J37" s="36">
        <f t="shared" ref="J37:J40" si="4">ROUND((F37*H37),2)</f>
        <v>0</v>
      </c>
      <c r="K37" s="36"/>
      <c r="L37" s="36"/>
      <c r="S37" s="3"/>
      <c r="T37" s="3"/>
      <c r="U37" s="3"/>
      <c r="V37" s="3"/>
    </row>
    <row r="38" spans="1:22" ht="14.25" x14ac:dyDescent="0.2">
      <c r="A38" s="9">
        <v>4</v>
      </c>
      <c r="B38" s="15"/>
      <c r="C38" s="16" t="s">
        <v>21</v>
      </c>
      <c r="D38" s="44" t="s">
        <v>13</v>
      </c>
      <c r="E38" s="44"/>
      <c r="F38" s="36">
        <v>1</v>
      </c>
      <c r="G38" s="36"/>
      <c r="H38" s="34"/>
      <c r="I38" s="35"/>
      <c r="J38" s="36">
        <f t="shared" si="4"/>
        <v>0</v>
      </c>
      <c r="K38" s="36"/>
      <c r="L38" s="36"/>
      <c r="S38" s="3"/>
      <c r="T38" s="3"/>
      <c r="U38" s="3"/>
      <c r="V38" s="3"/>
    </row>
    <row r="39" spans="1:22" x14ac:dyDescent="0.2">
      <c r="A39" s="9">
        <v>5</v>
      </c>
      <c r="B39" s="13"/>
      <c r="C39" s="16" t="s">
        <v>22</v>
      </c>
      <c r="D39" s="44" t="s">
        <v>16</v>
      </c>
      <c r="E39" s="44"/>
      <c r="F39" s="36">
        <v>40</v>
      </c>
      <c r="G39" s="36"/>
      <c r="H39" s="66"/>
      <c r="I39" s="67"/>
      <c r="J39" s="36">
        <f t="shared" si="4"/>
        <v>0</v>
      </c>
      <c r="K39" s="36"/>
      <c r="L39" s="36"/>
      <c r="S39" s="3"/>
      <c r="T39" s="3"/>
      <c r="U39" s="3"/>
      <c r="V39" s="3"/>
    </row>
    <row r="40" spans="1:22" x14ac:dyDescent="0.2">
      <c r="A40" s="9">
        <v>6</v>
      </c>
      <c r="B40" s="15"/>
      <c r="C40" s="16" t="s">
        <v>23</v>
      </c>
      <c r="D40" s="44" t="s">
        <v>5</v>
      </c>
      <c r="E40" s="44"/>
      <c r="F40" s="36">
        <v>40</v>
      </c>
      <c r="G40" s="36"/>
      <c r="H40" s="47"/>
      <c r="I40" s="48"/>
      <c r="J40" s="36">
        <f t="shared" si="4"/>
        <v>0</v>
      </c>
      <c r="K40" s="36"/>
      <c r="L40" s="36"/>
      <c r="S40" s="3"/>
      <c r="T40" s="3"/>
      <c r="U40" s="3"/>
      <c r="V40" s="3"/>
    </row>
    <row r="41" spans="1:22" x14ac:dyDescent="0.2">
      <c r="A41" s="68"/>
      <c r="B41" s="68"/>
      <c r="C41" s="17" t="s">
        <v>9</v>
      </c>
      <c r="D41" s="69" t="str">
        <f>B34</f>
        <v>GRAĐEVINSKI RADOVI</v>
      </c>
      <c r="E41" s="69"/>
      <c r="F41" s="69"/>
      <c r="G41" s="69"/>
      <c r="H41" s="69"/>
      <c r="I41" s="69"/>
      <c r="J41" s="65">
        <f>ROUND(SUM(J35:L40),2)</f>
        <v>0</v>
      </c>
      <c r="K41" s="65"/>
      <c r="L41" s="65"/>
    </row>
    <row r="42" spans="1:22" x14ac:dyDescent="0.2">
      <c r="A42" s="23"/>
      <c r="B42" s="23"/>
      <c r="C42" s="24"/>
      <c r="D42" s="25"/>
      <c r="E42" s="25"/>
      <c r="F42" s="25"/>
      <c r="G42" s="25"/>
      <c r="H42" s="25"/>
      <c r="I42" s="25"/>
      <c r="J42" s="26"/>
      <c r="K42" s="26"/>
      <c r="L42" s="26"/>
    </row>
    <row r="43" spans="1:22" x14ac:dyDescent="0.2">
      <c r="A43" s="11" t="s">
        <v>35</v>
      </c>
      <c r="B43" s="42" t="s">
        <v>26</v>
      </c>
      <c r="C43" s="42"/>
      <c r="D43" s="21"/>
      <c r="E43" s="20"/>
      <c r="F43" s="20"/>
      <c r="G43" s="20"/>
      <c r="H43" s="20"/>
      <c r="I43" s="20"/>
      <c r="J43" s="22"/>
      <c r="K43" s="22"/>
      <c r="L43" s="22"/>
    </row>
    <row r="44" spans="1:22" x14ac:dyDescent="0.2">
      <c r="A44" s="29">
        <v>1</v>
      </c>
      <c r="B44" s="30"/>
      <c r="C44" s="14" t="s">
        <v>31</v>
      </c>
      <c r="D44" s="50" t="s">
        <v>16</v>
      </c>
      <c r="E44" s="50"/>
      <c r="F44" s="51">
        <v>6</v>
      </c>
      <c r="G44" s="52"/>
      <c r="H44" s="53"/>
      <c r="I44" s="54"/>
      <c r="J44" s="55">
        <f t="shared" ref="J44:J51" si="5">ROUND((F44*H44),2)</f>
        <v>0</v>
      </c>
      <c r="K44" s="51"/>
      <c r="L44" s="51"/>
    </row>
    <row r="45" spans="1:22" ht="24" x14ac:dyDescent="0.2">
      <c r="A45" s="29">
        <v>2</v>
      </c>
      <c r="B45" s="30"/>
      <c r="C45" s="14" t="s">
        <v>27</v>
      </c>
      <c r="D45" s="50" t="s">
        <v>5</v>
      </c>
      <c r="E45" s="50"/>
      <c r="F45" s="51">
        <v>50</v>
      </c>
      <c r="G45" s="52"/>
      <c r="H45" s="53"/>
      <c r="I45" s="54"/>
      <c r="J45" s="55">
        <f t="shared" si="5"/>
        <v>0</v>
      </c>
      <c r="K45" s="51"/>
      <c r="L45" s="51"/>
    </row>
    <row r="46" spans="1:22" ht="24" x14ac:dyDescent="0.2">
      <c r="A46" s="29">
        <v>3</v>
      </c>
      <c r="B46" s="30"/>
      <c r="C46" s="14" t="s">
        <v>32</v>
      </c>
      <c r="D46" s="50" t="s">
        <v>16</v>
      </c>
      <c r="E46" s="50"/>
      <c r="F46" s="51">
        <v>6</v>
      </c>
      <c r="G46" s="52"/>
      <c r="H46" s="53"/>
      <c r="I46" s="54"/>
      <c r="J46" s="55">
        <f t="shared" si="5"/>
        <v>0</v>
      </c>
      <c r="K46" s="51"/>
      <c r="L46" s="51"/>
    </row>
    <row r="47" spans="1:22" x14ac:dyDescent="0.2">
      <c r="A47" s="29">
        <v>4</v>
      </c>
      <c r="B47" s="30"/>
      <c r="C47" s="14" t="s">
        <v>24</v>
      </c>
      <c r="D47" s="50" t="s">
        <v>5</v>
      </c>
      <c r="E47" s="50"/>
      <c r="F47" s="51">
        <v>50</v>
      </c>
      <c r="G47" s="52"/>
      <c r="H47" s="53"/>
      <c r="I47" s="54"/>
      <c r="J47" s="55">
        <f t="shared" si="5"/>
        <v>0</v>
      </c>
      <c r="K47" s="51"/>
      <c r="L47" s="51"/>
    </row>
    <row r="48" spans="1:22" ht="19.5" customHeight="1" x14ac:dyDescent="0.2">
      <c r="A48" s="29">
        <v>5</v>
      </c>
      <c r="B48" s="30"/>
      <c r="C48" s="14" t="s">
        <v>40</v>
      </c>
      <c r="D48" s="50" t="s">
        <v>5</v>
      </c>
      <c r="E48" s="50"/>
      <c r="F48" s="51">
        <v>250</v>
      </c>
      <c r="G48" s="52"/>
      <c r="H48" s="56"/>
      <c r="I48" s="57"/>
      <c r="J48" s="55">
        <f>ROUND((F48*H48),2)</f>
        <v>0</v>
      </c>
      <c r="K48" s="51"/>
      <c r="L48" s="51"/>
    </row>
    <row r="49" spans="1:13" x14ac:dyDescent="0.2">
      <c r="A49" s="29">
        <v>6</v>
      </c>
      <c r="B49" s="30"/>
      <c r="C49" s="14" t="s">
        <v>33</v>
      </c>
      <c r="D49" s="50" t="s">
        <v>16</v>
      </c>
      <c r="E49" s="50"/>
      <c r="F49" s="51">
        <v>6</v>
      </c>
      <c r="G49" s="52"/>
      <c r="H49" s="56"/>
      <c r="I49" s="57"/>
      <c r="J49" s="55">
        <f t="shared" si="5"/>
        <v>0</v>
      </c>
      <c r="K49" s="51"/>
      <c r="L49" s="51"/>
    </row>
    <row r="50" spans="1:13" x14ac:dyDescent="0.2">
      <c r="A50" s="29">
        <v>7</v>
      </c>
      <c r="B50" s="30"/>
      <c r="C50" s="14" t="s">
        <v>43</v>
      </c>
      <c r="D50" s="50" t="s">
        <v>16</v>
      </c>
      <c r="E50" s="50"/>
      <c r="F50" s="51">
        <v>6</v>
      </c>
      <c r="G50" s="52"/>
      <c r="H50" s="56"/>
      <c r="I50" s="57"/>
      <c r="J50" s="55">
        <f t="shared" si="5"/>
        <v>0</v>
      </c>
      <c r="K50" s="51"/>
      <c r="L50" s="51"/>
    </row>
    <row r="51" spans="1:13" x14ac:dyDescent="0.2">
      <c r="A51" s="29">
        <v>8</v>
      </c>
      <c r="B51" s="30"/>
      <c r="C51" s="14" t="s">
        <v>25</v>
      </c>
      <c r="D51" s="50" t="s">
        <v>28</v>
      </c>
      <c r="E51" s="50"/>
      <c r="F51" s="51">
        <v>1</v>
      </c>
      <c r="G51" s="52"/>
      <c r="H51" s="53"/>
      <c r="I51" s="54"/>
      <c r="J51" s="55">
        <f t="shared" si="5"/>
        <v>0</v>
      </c>
      <c r="K51" s="51"/>
      <c r="L51" s="51"/>
    </row>
    <row r="52" spans="1:13" x14ac:dyDescent="0.2">
      <c r="A52" s="68"/>
      <c r="B52" s="68"/>
      <c r="C52" s="17" t="s">
        <v>9</v>
      </c>
      <c r="D52" s="69" t="s">
        <v>26</v>
      </c>
      <c r="E52" s="69"/>
      <c r="F52" s="69"/>
      <c r="G52" s="69"/>
      <c r="H52" s="69"/>
      <c r="I52" s="69"/>
      <c r="J52" s="65">
        <f>ROUND(SUM(J44:L51),2)</f>
        <v>0</v>
      </c>
      <c r="K52" s="65"/>
      <c r="L52" s="65"/>
    </row>
    <row r="53" spans="1:13" x14ac:dyDescent="0.2">
      <c r="A53" s="29"/>
      <c r="B53" s="30"/>
      <c r="C53" s="30"/>
      <c r="D53" s="14"/>
      <c r="E53" s="31"/>
      <c r="F53" s="51"/>
      <c r="G53" s="50"/>
      <c r="H53" s="27"/>
      <c r="I53" s="28"/>
      <c r="J53" s="28"/>
      <c r="K53" s="27"/>
      <c r="L53" s="27"/>
      <c r="M53" s="27"/>
    </row>
    <row r="54" spans="1:13" x14ac:dyDescent="0.2">
      <c r="A54" s="11"/>
      <c r="B54" s="49" t="s">
        <v>12</v>
      </c>
      <c r="C54" s="49"/>
      <c r="D54" s="18"/>
      <c r="E54" s="18"/>
      <c r="F54" s="18"/>
      <c r="G54" s="18"/>
      <c r="H54" s="18"/>
      <c r="I54" s="18"/>
      <c r="J54" s="19"/>
      <c r="K54" s="19"/>
      <c r="L54" s="19"/>
    </row>
    <row r="55" spans="1:13" x14ac:dyDescent="0.2">
      <c r="A55" s="60" t="s">
        <v>6</v>
      </c>
      <c r="B55" s="60"/>
      <c r="C55" s="60"/>
      <c r="D55" s="60"/>
      <c r="E55" s="60"/>
      <c r="F55" s="60"/>
      <c r="G55" s="61">
        <f>J41+J52+J30+J17</f>
        <v>0</v>
      </c>
      <c r="H55" s="61"/>
      <c r="I55" s="61"/>
      <c r="J55" s="61"/>
      <c r="K55" s="61"/>
      <c r="L55" s="61"/>
    </row>
    <row r="56" spans="1:13" x14ac:dyDescent="0.2">
      <c r="A56" s="62" t="s">
        <v>8</v>
      </c>
      <c r="B56" s="62"/>
      <c r="C56" s="62"/>
      <c r="D56" s="62"/>
      <c r="E56" s="63">
        <v>0.25</v>
      </c>
      <c r="F56" s="63"/>
      <c r="G56" s="64">
        <f>ROUND((E56*G55),2)</f>
        <v>0</v>
      </c>
      <c r="H56" s="64"/>
      <c r="I56" s="64"/>
      <c r="J56" s="64"/>
      <c r="K56" s="64"/>
      <c r="L56" s="64"/>
    </row>
    <row r="57" spans="1:13" x14ac:dyDescent="0.2">
      <c r="A57" s="58" t="s">
        <v>7</v>
      </c>
      <c r="B57" s="58"/>
      <c r="C57" s="58"/>
      <c r="D57" s="58"/>
      <c r="E57" s="58"/>
      <c r="F57" s="58"/>
      <c r="G57" s="59">
        <f>ROUND(SUM(G55:L56),2)</f>
        <v>0</v>
      </c>
      <c r="H57" s="59"/>
      <c r="I57" s="59"/>
      <c r="J57" s="59"/>
      <c r="K57" s="59"/>
      <c r="L57" s="59"/>
    </row>
  </sheetData>
  <sheetProtection algorithmName="SHA-512" hashValue="+a4ElzW1uF+jLAJioQ5btmIEOeHX0M++3AQNJb+Ut4esksLcUWjflSkagPgiAomkXoe0eMbfi6GFT1cuX5OUAg==" saltValue="hhE35qgQ56VNE0kdE67iSA==" spinCount="100000" sheet="1" objects="1" scenarios="1"/>
  <mergeCells count="163">
    <mergeCell ref="A32:L32"/>
    <mergeCell ref="A8:L8"/>
    <mergeCell ref="D21:E21"/>
    <mergeCell ref="F21:G21"/>
    <mergeCell ref="H21:I21"/>
    <mergeCell ref="J21:L21"/>
    <mergeCell ref="D26:E26"/>
    <mergeCell ref="F26:G26"/>
    <mergeCell ref="H26:I26"/>
    <mergeCell ref="J26:L26"/>
    <mergeCell ref="D29:E29"/>
    <mergeCell ref="F29:G29"/>
    <mergeCell ref="H29:I29"/>
    <mergeCell ref="J29:L29"/>
    <mergeCell ref="A30:B30"/>
    <mergeCell ref="D30:I30"/>
    <mergeCell ref="J30:L30"/>
    <mergeCell ref="D27:E27"/>
    <mergeCell ref="F27:G27"/>
    <mergeCell ref="H27:I27"/>
    <mergeCell ref="J27:L27"/>
    <mergeCell ref="D28:E28"/>
    <mergeCell ref="F28:G28"/>
    <mergeCell ref="H28:I28"/>
    <mergeCell ref="J28:L28"/>
    <mergeCell ref="D24:E24"/>
    <mergeCell ref="F24:G24"/>
    <mergeCell ref="H24:I24"/>
    <mergeCell ref="J24:L24"/>
    <mergeCell ref="D25:E25"/>
    <mergeCell ref="F25:G25"/>
    <mergeCell ref="H25:I25"/>
    <mergeCell ref="J25:L25"/>
    <mergeCell ref="D22:E22"/>
    <mergeCell ref="F22:G22"/>
    <mergeCell ref="H22:I22"/>
    <mergeCell ref="J22:L22"/>
    <mergeCell ref="D23:E23"/>
    <mergeCell ref="F23:G23"/>
    <mergeCell ref="H23:I23"/>
    <mergeCell ref="J23:L23"/>
    <mergeCell ref="B19:C19"/>
    <mergeCell ref="D20:E20"/>
    <mergeCell ref="F20:G20"/>
    <mergeCell ref="H20:I20"/>
    <mergeCell ref="J20:L20"/>
    <mergeCell ref="D16:E16"/>
    <mergeCell ref="F16:G16"/>
    <mergeCell ref="H16:I16"/>
    <mergeCell ref="J16:L16"/>
    <mergeCell ref="A17:B17"/>
    <mergeCell ref="D17:I17"/>
    <mergeCell ref="J17:L17"/>
    <mergeCell ref="D14:E14"/>
    <mergeCell ref="F14:G14"/>
    <mergeCell ref="H14:I14"/>
    <mergeCell ref="J14:L14"/>
    <mergeCell ref="D15:E15"/>
    <mergeCell ref="F15:G15"/>
    <mergeCell ref="H15:I15"/>
    <mergeCell ref="J15:L15"/>
    <mergeCell ref="J12:L12"/>
    <mergeCell ref="D13:E13"/>
    <mergeCell ref="F13:G13"/>
    <mergeCell ref="H13:I13"/>
    <mergeCell ref="J13:L13"/>
    <mergeCell ref="H48:I48"/>
    <mergeCell ref="J48:L48"/>
    <mergeCell ref="B10:C10"/>
    <mergeCell ref="D10:E10"/>
    <mergeCell ref="F10:G10"/>
    <mergeCell ref="H10:I10"/>
    <mergeCell ref="J10:L10"/>
    <mergeCell ref="D11:E11"/>
    <mergeCell ref="F11:G11"/>
    <mergeCell ref="H11:I11"/>
    <mergeCell ref="J11:L11"/>
    <mergeCell ref="D12:E12"/>
    <mergeCell ref="F46:G46"/>
    <mergeCell ref="H46:I46"/>
    <mergeCell ref="J46:L46"/>
    <mergeCell ref="A52:B52"/>
    <mergeCell ref="D52:I52"/>
    <mergeCell ref="J52:L52"/>
    <mergeCell ref="D47:E47"/>
    <mergeCell ref="F47:G47"/>
    <mergeCell ref="H47:I47"/>
    <mergeCell ref="J47:L47"/>
    <mergeCell ref="D51:E51"/>
    <mergeCell ref="F51:G51"/>
    <mergeCell ref="H51:I51"/>
    <mergeCell ref="J51:L51"/>
    <mergeCell ref="D48:E48"/>
    <mergeCell ref="F48:G48"/>
    <mergeCell ref="B43:C43"/>
    <mergeCell ref="D45:E45"/>
    <mergeCell ref="F45:G45"/>
    <mergeCell ref="H45:I45"/>
    <mergeCell ref="A41:B41"/>
    <mergeCell ref="D41:I41"/>
    <mergeCell ref="J41:L41"/>
    <mergeCell ref="D37:E37"/>
    <mergeCell ref="F37:G37"/>
    <mergeCell ref="H37:I37"/>
    <mergeCell ref="J37:L37"/>
    <mergeCell ref="D40:E40"/>
    <mergeCell ref="F40:G40"/>
    <mergeCell ref="H40:I40"/>
    <mergeCell ref="J40:L40"/>
    <mergeCell ref="D38:E38"/>
    <mergeCell ref="F38:G38"/>
    <mergeCell ref="H38:I38"/>
    <mergeCell ref="J38:L38"/>
    <mergeCell ref="D39:E39"/>
    <mergeCell ref="F39:G39"/>
    <mergeCell ref="H39:I39"/>
    <mergeCell ref="A57:F57"/>
    <mergeCell ref="G57:L57"/>
    <mergeCell ref="A55:F55"/>
    <mergeCell ref="G55:L55"/>
    <mergeCell ref="A56:D56"/>
    <mergeCell ref="E56:F56"/>
    <mergeCell ref="G56:L56"/>
    <mergeCell ref="B54:C54"/>
    <mergeCell ref="D44:E44"/>
    <mergeCell ref="F44:G44"/>
    <mergeCell ref="H44:I44"/>
    <mergeCell ref="J44:L44"/>
    <mergeCell ref="D49:E49"/>
    <mergeCell ref="F49:G49"/>
    <mergeCell ref="D50:E50"/>
    <mergeCell ref="F50:G50"/>
    <mergeCell ref="H49:I49"/>
    <mergeCell ref="H50:I50"/>
    <mergeCell ref="J49:L49"/>
    <mergeCell ref="J50:L50"/>
    <mergeCell ref="F53:G53"/>
    <mergeCell ref="J45:L45"/>
    <mergeCell ref="D46:E46"/>
    <mergeCell ref="J39:L39"/>
    <mergeCell ref="B34:C34"/>
    <mergeCell ref="D34:E34"/>
    <mergeCell ref="F34:G34"/>
    <mergeCell ref="H34:I34"/>
    <mergeCell ref="J34:L34"/>
    <mergeCell ref="D35:E35"/>
    <mergeCell ref="F35:G35"/>
    <mergeCell ref="H35:I35"/>
    <mergeCell ref="J35:L35"/>
    <mergeCell ref="D36:E36"/>
    <mergeCell ref="F36:G36"/>
    <mergeCell ref="H36:I36"/>
    <mergeCell ref="J36:L36"/>
    <mergeCell ref="A1:L2"/>
    <mergeCell ref="A3:A4"/>
    <mergeCell ref="B3:B4"/>
    <mergeCell ref="C3:C4"/>
    <mergeCell ref="D3:E4"/>
    <mergeCell ref="F3:G4"/>
    <mergeCell ref="H3:I4"/>
    <mergeCell ref="J3:L4"/>
    <mergeCell ref="F12:G12"/>
    <mergeCell ref="H12:I12"/>
  </mergeCells>
  <printOptions gridLines="1"/>
  <pageMargins left="0.27559055118110237" right="0.27559055118110237" top="0.82677165354330717" bottom="0.39370078740157483" header="0.27559055118110237" footer="0.19685039370078741"/>
  <pageSetup paperSize="9" orientation="landscape" horizontalDpi="4294967293" r:id="rId1"/>
  <headerFooter>
    <oddFooter xml:space="preserve">&amp;C
&amp;P </oddFooter>
  </headerFooter>
  <rowBreaks count="2" manualBreakCount="2">
    <brk id="33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Javna rasvjeta,Dervišaga</vt:lpstr>
      <vt:lpstr>'Javna rasvjeta,Dervišaga'!Ispis_naslova</vt:lpstr>
      <vt:lpstr>'Javna rasvjeta,Dervišaga'!Podrucje_ispisa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Andreja Menđel</cp:lastModifiedBy>
  <cp:lastPrinted>2022-11-21T22:03:12Z</cp:lastPrinted>
  <dcterms:created xsi:type="dcterms:W3CDTF">2016-09-13T16:48:37Z</dcterms:created>
  <dcterms:modified xsi:type="dcterms:W3CDTF">2022-11-21T22:03:28Z</dcterms:modified>
</cp:coreProperties>
</file>