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neDrive\Skenirano\Desktop\JEDNOSTAVNE NABAVE 2023\JN-27-23-Nabava računalne opreme\"/>
    </mc:Choice>
  </mc:AlternateContent>
  <bookViews>
    <workbookView xWindow="0" yWindow="0" windowWidth="17970" windowHeight="5115" firstSheet="1" activeTab="1"/>
  </bookViews>
  <sheets>
    <sheet name="Troškovnik FIKSNA" sheetId="7" state="hidden" r:id="rId1"/>
    <sheet name="Troškovnik IT oprema" sheetId="10" r:id="rId2"/>
    <sheet name="Rekapitulacija Fix+Mob+Uređaji" sheetId="11"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0" l="1"/>
  <c r="F11" i="10" l="1"/>
  <c r="F7" i="10"/>
  <c r="F9" i="10"/>
  <c r="F10" i="10"/>
  <c r="F12" i="10"/>
  <c r="F13" i="10"/>
  <c r="F14" i="10"/>
  <c r="F15" i="10"/>
  <c r="F6" i="10"/>
  <c r="F4" i="11"/>
  <c r="F6" i="11"/>
  <c r="F16" i="10" l="1"/>
  <c r="F21" i="10" s="1"/>
  <c r="F22" i="10" l="1"/>
  <c r="F23" i="10" s="1"/>
  <c r="F5" i="11"/>
  <c r="F8" i="11" s="1"/>
  <c r="F9" i="11" s="1"/>
  <c r="F10" i="11" s="1"/>
</calcChain>
</file>

<file path=xl/sharedStrings.xml><?xml version="1.0" encoding="utf-8"?>
<sst xmlns="http://schemas.openxmlformats.org/spreadsheetml/2006/main" count="118" uniqueCount="73">
  <si>
    <t xml:space="preserve">TROŠKOVNIK </t>
  </si>
  <si>
    <r>
      <t>1.1.</t>
    </r>
    <r>
      <rPr>
        <b/>
        <sz val="7"/>
        <color rgb="FF000000"/>
        <rFont val="Times New Roman"/>
        <family val="1"/>
        <charset val="238"/>
      </rPr>
      <t xml:space="preserve">  </t>
    </r>
    <r>
      <rPr>
        <b/>
        <sz val="9"/>
        <color rgb="FF000000"/>
        <rFont val="Arial"/>
        <family val="2"/>
        <charset val="238"/>
      </rPr>
      <t>Priključna pristojba</t>
    </r>
  </si>
  <si>
    <t>USLUGA</t>
  </si>
  <si>
    <t>JED. MJERE</t>
  </si>
  <si>
    <t>MJESEČNA KOLIČINA</t>
  </si>
  <si>
    <t>JEDINIČNA CIJENA</t>
  </si>
  <si>
    <t>UKUPNA CIJENA u kn    (bez PDV-a)</t>
  </si>
  <si>
    <t>priključak</t>
  </si>
  <si>
    <t>UKUPNO</t>
  </si>
  <si>
    <t>1.2. Mjesečna naknada</t>
  </si>
  <si>
    <t>BROJ MJESECI</t>
  </si>
  <si>
    <r>
      <t xml:space="preserve">1.3. Usluge poziva </t>
    </r>
    <r>
      <rPr>
        <b/>
        <sz val="9"/>
        <color rgb="FFFF00FF"/>
        <rFont val="Arial"/>
        <family val="2"/>
        <charset val="238"/>
      </rPr>
      <t xml:space="preserve">  </t>
    </r>
  </si>
  <si>
    <t xml:space="preserve">Nacionalni pozivi u nepokretnim mrežama  </t>
  </si>
  <si>
    <t>Minuta</t>
  </si>
  <si>
    <t>Naknada za uspostavu poziva</t>
  </si>
  <si>
    <t>Broj poziva</t>
  </si>
  <si>
    <t>IZNOS (kn)</t>
  </si>
  <si>
    <t>UKUPNO 1.1.- Priključne pristojbe</t>
  </si>
  <si>
    <t>UKUPNO 1.2.- Mjesečne naknade</t>
  </si>
  <si>
    <t>UKUPNO 1.3.- Usluge poziva</t>
  </si>
  <si>
    <t>Stalni vod prema Internetu minimalno20/20Mbit/s  FLAT</t>
  </si>
  <si>
    <t>UKUPNO (bez PDV-a)</t>
  </si>
  <si>
    <t>Lokacija  1.   VODICE (22211) , IVE ČAĆE 8   (tel 022/444-900)</t>
  </si>
  <si>
    <t xml:space="preserve">Ukupno: Lokacija  1.   VODICE (22211) , IVE ČAĆE 8 </t>
  </si>
  <si>
    <t>1. Govorne usluge</t>
  </si>
  <si>
    <t>2. Internet usluge</t>
  </si>
  <si>
    <t>2.1.  Priključna pristojba</t>
  </si>
  <si>
    <t>2.2. Mjesečna naknada</t>
  </si>
  <si>
    <t>UKUPNO GOVORNE USLUGE</t>
  </si>
  <si>
    <t>UKUPNO Internet USLUGE</t>
  </si>
  <si>
    <t>UKUPNO 2.1.- Priključne pristojbe</t>
  </si>
  <si>
    <t>UKUPNO 2.2.- Mjesečne naknade</t>
  </si>
  <si>
    <t xml:space="preserve">PDV (kn) : </t>
  </si>
  <si>
    <t>POTS</t>
  </si>
  <si>
    <t>VOIP linija 21 DDI</t>
  </si>
  <si>
    <t xml:space="preserve">Nacionalni pozivi u pokretnim mrežama  </t>
  </si>
  <si>
    <t>Međunarodni pozivi prema nepokretnim mrežama (Europa 1)</t>
  </si>
  <si>
    <t>Količina</t>
  </si>
  <si>
    <t>Jedinica mjere</t>
  </si>
  <si>
    <t>Ukupna cijena bez PDV-a</t>
  </si>
  <si>
    <t>a</t>
  </si>
  <si>
    <t>b</t>
  </si>
  <si>
    <t>B. UKUPNI PDV od 25 % (B = A * 0,25)</t>
  </si>
  <si>
    <t>UKUPNO  (sa PDV-om)</t>
  </si>
  <si>
    <t>Ukupno usluge fiksne telefonije bez PDV-a</t>
  </si>
  <si>
    <t>Ukupno usluge mobilne telefonije bez PDV-a</t>
  </si>
  <si>
    <t>Ukupno uređaji bez PDV-a</t>
  </si>
  <si>
    <t>A. UKUPNA VRIJEDNOST PONUDE (1 + 2 + 3 ) bez PDV-a</t>
  </si>
  <si>
    <t>REKAPITULACIJA TROŠKOVA ZA PERIOD 24 MJESECA</t>
  </si>
  <si>
    <r>
      <t xml:space="preserve">C. SVEUKUPNA VRIJEDNOST PONUDE SA PDV-om OD 25 % (C </t>
    </r>
    <r>
      <rPr>
        <sz val="11"/>
        <rFont val="Arial"/>
        <family val="2"/>
        <charset val="238"/>
      </rPr>
      <t xml:space="preserve">= </t>
    </r>
    <r>
      <rPr>
        <b/>
        <sz val="11"/>
        <rFont val="Arial"/>
        <family val="2"/>
        <charset val="238"/>
      </rPr>
      <t xml:space="preserve">A </t>
    </r>
    <r>
      <rPr>
        <sz val="11"/>
        <rFont val="Arial"/>
        <family val="2"/>
        <charset val="238"/>
      </rPr>
      <t xml:space="preserve">+ </t>
    </r>
    <r>
      <rPr>
        <b/>
        <sz val="11"/>
        <rFont val="Arial"/>
        <family val="2"/>
        <charset val="238"/>
      </rPr>
      <t>B)</t>
    </r>
  </si>
  <si>
    <t>kpl</t>
  </si>
  <si>
    <t>kom</t>
  </si>
  <si>
    <t>Ugradbeni mrežni uređaj za pohranu podataka sa min 8 mjesta za diskove 3.5" i 2.5", podrška za SSD diskove s mogućnosti izmjene diskova bez gašenja uređaja, podrška za 2xM.2 diskove, procesor 64 bitni s min 4-jezgre, min 8 nezavisnih procesa, min 2.2 GHz; podrška za 2xECC memoriju, memorija min 4 GB DDR4, flash memorija za zaštitu operativnog sustava min 4GB, podrška za SSD cache ubrzanje, priključci za mrežu min 2x2.5Gb, min 3xUSB gen 2, podrška za pokretanje preko mreže, napajanje min 2x300W, dimenzija (V x Š x D) 90 x 490 x 300mm ± 10mm, podrška za RAID 5,6 i 10, min. 2. godine jamstva</t>
  </si>
  <si>
    <t>Uređaj za neprekidno napajanje izlazne snage min 1kW, brzina punjenja max 4h, min vrijeme rada na baterijama pri max opterećenju 7 min, automatska regulacija napona, komunikacija RJ-45 ili USB priključak</t>
  </si>
  <si>
    <t>Monitor dijagonale 24" tipa IPS, min rezolucije 1920x1280 dpi, min svjetline 250 niti, nativni kontrast min 1000:1, vrijeme odaziva max 5 ms, rotacija ekrana, min kut nagiba gore 20°, dolje 5°, podešavanje po visini min 120 mm, ugrađeni zvučnici min snage 2W, priključci VGA, HDMI, Displey Port i USB HUB sa min 2 ulaza,  zaštita od titranja i plavog svjetla, bijele boje</t>
  </si>
  <si>
    <t>Disk za pohranu podataka predviđen za korištenje u nrežnim uređajima za pohranu podataka sa 10 glava i 5 ploča kapaciteta 8 TB, brzine vrtnje 7200 o/m, cache spremnik 256MB, prosječna latencija 4,16ms±10%, senzori za ublažavanje rotacijskih vibracija,  max interna brzina prijenosa podataka 2600 Mb/s ili veća, kontinuirana brzina prijenosa podataka 200 MiB/s ili veća, max I/O brzina prijenosa podataka 550 MB/s ili veća, podrška za višekorisničko korištenje min 300TB/god, min. 5. godina jamstva</t>
  </si>
  <si>
    <t>Jedinična cijena (€/mj)</t>
  </si>
  <si>
    <t>Monitor dijagonale 27" tipa IPS, min rezolucije 2560x1440 dpi, min svjetline 350 niti, nativni kontrast min 1000:1, vrijeme odaziva max 5 ms, rotacija ekrana, min kut nagiba gore 20°, dolje 5°, podešavanje po visini min 120 mm, ugrađeni zvučnici min stvarne snage 2W, priključci DVI, HDMI, Displey Port i USB 3.0 HUB sa min 2 ulaza,  bijele boje</t>
  </si>
  <si>
    <t>Zvučnik s ugrađenim pojačalom za postavljanje na monitor s donje strane, min. 2 ugrađena zvučnika min. stvarne snage 2W, priključci; 3.5mm za slušalice, 3.5mm audio ulaz i USB-A 2.0, tipka za podešavanje glasnoće. Širina max. 410 mm</t>
  </si>
  <si>
    <t>Skener u boji za digitalizaciju dokumentata mini. rezolucije 4800x3600 sa 250 dpi sa 18 M dubine 24 bita, min područje skeniranja 450x350 mm sa fiksnim fokusom, max brzina skeniranja 2 sek po stranici, okomito i bočno osvjetljenjem priključci USB i WiFi ili LAN, korekcija zakrivljenosti dokumenta, automatsko obrezivanje skeniranog dokumenta, pročišćavanje pozadine, automatsko numeriranje stranica u slijedu, podrška za PDF, JPG, TIFF formate, optičko prepoznavanje teksta sa podrškom za hrvatski jezik i spremanje u Word, Excel i PDF format</t>
  </si>
  <si>
    <r>
      <t xml:space="preserve">a </t>
    </r>
    <r>
      <rPr>
        <sz val="10"/>
        <rFont val="Calibri"/>
        <family val="2"/>
        <charset val="238"/>
        <scheme val="minor"/>
      </rPr>
      <t xml:space="preserve">* </t>
    </r>
    <r>
      <rPr>
        <b/>
        <sz val="10"/>
        <rFont val="Calibri"/>
        <family val="2"/>
        <charset val="238"/>
        <scheme val="minor"/>
      </rPr>
      <t>b = c</t>
    </r>
  </si>
  <si>
    <t>Redni broj</t>
  </si>
  <si>
    <t xml:space="preserve">Troškovnik računalne opreme </t>
  </si>
  <si>
    <t>Opis proizvoda</t>
  </si>
  <si>
    <t xml:space="preserve">UKUPNO: </t>
  </si>
  <si>
    <t>Ukupno (€)</t>
  </si>
  <si>
    <t>A. UKUPNI IZNOS  bez PDV-a</t>
  </si>
  <si>
    <r>
      <t xml:space="preserve">C. SVEUKUPNI IZNOS SA PDV-om OD 25 % (C </t>
    </r>
    <r>
      <rPr>
        <sz val="10"/>
        <rFont val="Arial"/>
        <family val="2"/>
        <charset val="238"/>
      </rPr>
      <t xml:space="preserve">= </t>
    </r>
    <r>
      <rPr>
        <b/>
        <sz val="10"/>
        <rFont val="Arial"/>
        <family val="2"/>
        <charset val="238"/>
      </rPr>
      <t xml:space="preserve">A </t>
    </r>
    <r>
      <rPr>
        <sz val="10"/>
        <rFont val="Arial"/>
        <family val="2"/>
        <charset val="238"/>
      </rPr>
      <t xml:space="preserve">+ </t>
    </r>
    <r>
      <rPr>
        <b/>
        <sz val="10"/>
        <rFont val="Arial"/>
        <family val="2"/>
        <charset val="238"/>
      </rPr>
      <t>B)</t>
    </r>
  </si>
  <si>
    <t>REKAPITULACIJA PONUDE</t>
  </si>
  <si>
    <t>Prijenosno računalo ekran dijagonale 15.6", min rezolucije 1920x1280 dpi, min svjetline 250 niti; procesor min 6 jezgri, min broj nezavisnih procesa 12, min radna frekvencija 2.1 GHz, max TDP 30 W; radna memorija 16 GB DDR4; video kartica integrirana; pohrana podataka SSD M.2 NVMe PCIe 4.0 1 TB; mrežna kartica 1 GbE; bežična mrežna kartica min podrške 11ax; min bluetooth 5.0; min 2 x USB 3.0; HDMI izlaz; bežični miš s dvije tipke i točkićem min. rezolucije 1200 dpi sive boje,  torba za pripadajuće računalo sive boje s min. 3 pretinca</t>
  </si>
  <si>
    <t>Računalo sve u jednom (AiO) dimenzija (V x Š x D) 470 x 610 x 200 mm ± 5mm; ekran min. dijagonale 27", min rezolucije 1920x1280 dpi, min svjetline 250 niti; procesor min 6 jezgri, min broj nezavisnih procesa 12, min radna frekvencija 2.3 GHz, max TDP 30 W; radna memorija 16 GB DDR4; video kartica integrirana; pohrana podataka SSD M.2 NVMe PCIe 4.0 1 TB; mrežna kartica 1 GbE; bežična mrežna kartica min podrške 11ax; min bluetooth 5.0; min 2 x USB 3.0; HDMI izlaz; optički pogon DVD_RW; integrirani zvučnici min. 3W; bežina tipkovnica HR raspored, bežićni miš s dvije tipke i točkićem; sve u bijeloj boji</t>
  </si>
  <si>
    <t>Operativni grafički 64bitni sustav na hrvatskom jeziku, kompatibilan sa Microsoft Windows ActiveDirectory domenskim servisom, podrška za grupna pravila (GPO) i podrška za Kerebos i NTLM protokole</t>
  </si>
  <si>
    <t>Model proizvoda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</si>
</sst>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_k_n"/>
    <numFmt numFmtId="165" formatCode="0.0"/>
    <numFmt numFmtId="166" formatCode="#,##0.00\ &quot;kn&quot;"/>
    <numFmt numFmtId="167" formatCode="_-[$€-2]\ * #,##0.00_-;\-[$€-2]\ * #,##0.00_-;_-[$€-2]\ * &quot;-&quot;??_-;_-@_-"/>
    <numFmt numFmtId="168" formatCode="_-* #,##0.00\ [$€-1]_-;\-* #,##0.00\ [$€-1]_-;_-* &quot;-&quot;??\ [$€-1]_-;_-@_-"/>
    <numFmt numFmtId="169" formatCode="#,##0.00\ \€;\-#,##0.00\ \€;;@"/>
  </numFmts>
  <fonts count="48">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2"/>
      <color rgb="FF000000"/>
      <name val="Arial"/>
      <family val="2"/>
      <charset val="238"/>
    </font>
    <font>
      <sz val="10"/>
      <color theme="1"/>
      <name val="Arial"/>
      <family val="2"/>
      <charset val="238"/>
    </font>
    <font>
      <b/>
      <sz val="11"/>
      <color rgb="FF000000"/>
      <name val="Calibri"/>
      <family val="2"/>
      <charset val="238"/>
    </font>
    <font>
      <b/>
      <sz val="10"/>
      <color rgb="FF000000"/>
      <name val="Arial"/>
      <family val="2"/>
      <charset val="238"/>
    </font>
    <font>
      <b/>
      <sz val="9"/>
      <color rgb="FF000000"/>
      <name val="Arial"/>
      <family val="2"/>
      <charset val="238"/>
    </font>
    <font>
      <b/>
      <sz val="7"/>
      <color rgb="FF000000"/>
      <name val="Times New Roman"/>
      <family val="1"/>
      <charset val="238"/>
    </font>
    <font>
      <sz val="11"/>
      <color rgb="FF000000"/>
      <name val="Tele-GroteskNor"/>
      <charset val="238"/>
    </font>
    <font>
      <sz val="9"/>
      <color rgb="FF000000"/>
      <name val="Arial"/>
      <family val="2"/>
      <charset val="238"/>
    </font>
    <font>
      <sz val="12"/>
      <color theme="1"/>
      <name val="Tele-GroteskNor"/>
      <family val="2"/>
      <charset val="238"/>
    </font>
    <font>
      <b/>
      <sz val="11"/>
      <color rgb="FFFF0000"/>
      <name val="Tele-GroteskNor"/>
      <charset val="238"/>
    </font>
    <font>
      <b/>
      <i/>
      <sz val="9"/>
      <color rgb="FF000000"/>
      <name val="Arial"/>
      <family val="2"/>
      <charset val="238"/>
    </font>
    <font>
      <b/>
      <sz val="9"/>
      <color rgb="FFFF00FF"/>
      <name val="Arial"/>
      <family val="2"/>
      <charset val="238"/>
    </font>
    <font>
      <sz val="11"/>
      <color theme="1"/>
      <name val="Tele-GroteskNor"/>
      <family val="2"/>
      <charset val="238"/>
    </font>
    <font>
      <i/>
      <sz val="9"/>
      <color rgb="FF000000"/>
      <name val="Arial"/>
      <family val="2"/>
      <charset val="238"/>
    </font>
    <font>
      <sz val="11"/>
      <color rgb="FF000000"/>
      <name val="Arial"/>
      <family val="2"/>
      <charset val="238"/>
    </font>
    <font>
      <sz val="12"/>
      <color rgb="FF000000"/>
      <name val="Tele-GroteskNor"/>
      <charset val="238"/>
    </font>
    <font>
      <b/>
      <i/>
      <sz val="10"/>
      <color rgb="FF000000"/>
      <name val="Arial"/>
      <family val="2"/>
      <charset val="238"/>
    </font>
    <font>
      <sz val="10"/>
      <color rgb="FF000000"/>
      <name val="Arial"/>
      <family val="2"/>
      <charset val="238"/>
    </font>
    <font>
      <i/>
      <sz val="10"/>
      <color rgb="FF000000"/>
      <name val="Arial"/>
      <family val="2"/>
      <charset val="238"/>
    </font>
    <font>
      <b/>
      <sz val="11"/>
      <color rgb="FFFF0000"/>
      <name val="Tele-GroteskNor"/>
      <family val="2"/>
      <charset val="238"/>
    </font>
    <font>
      <sz val="10"/>
      <name val="Arial"/>
      <family val="2"/>
      <charset val="238"/>
    </font>
    <font>
      <b/>
      <sz val="10"/>
      <name val="Arial"/>
      <family val="2"/>
      <charset val="238"/>
    </font>
    <font>
      <sz val="10"/>
      <color theme="1"/>
      <name val="Calibri"/>
      <family val="2"/>
      <charset val="238"/>
      <scheme val="minor"/>
    </font>
    <font>
      <b/>
      <sz val="11"/>
      <name val="Arial"/>
      <family val="2"/>
      <charset val="238"/>
    </font>
    <font>
      <sz val="11"/>
      <name val="Arial"/>
      <family val="2"/>
      <charset val="238"/>
    </font>
    <font>
      <sz val="11"/>
      <color theme="1"/>
      <name val="Arial"/>
      <family val="2"/>
      <charset val="238"/>
    </font>
    <font>
      <b/>
      <sz val="11"/>
      <color theme="1"/>
      <name val="Arial"/>
      <family val="2"/>
      <charset val="238"/>
    </font>
    <font>
      <b/>
      <sz val="10"/>
      <name val="Calibri"/>
      <family val="2"/>
      <charset val="238"/>
      <scheme val="minor"/>
    </font>
    <font>
      <sz val="10"/>
      <name val="Calibri"/>
      <family val="2"/>
      <charset val="238"/>
      <scheme val="minor"/>
    </font>
    <font>
      <b/>
      <sz val="9"/>
      <name val="Calibri"/>
      <family val="2"/>
      <charset val="23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xf numFmtId="0" fontId="38" fillId="0" borderId="0"/>
  </cellStyleXfs>
  <cellXfs count="110">
    <xf numFmtId="0" fontId="0" fillId="0" borderId="0" xfId="0"/>
    <xf numFmtId="0" fontId="19" fillId="0" borderId="0" xfId="0" applyFont="1"/>
    <xf numFmtId="0" fontId="20" fillId="0" borderId="0" xfId="0" applyFont="1"/>
    <xf numFmtId="0" fontId="22" fillId="0" borderId="10" xfId="0" applyFont="1" applyBorder="1" applyAlignment="1">
      <alignment horizontal="center" wrapText="1"/>
    </xf>
    <xf numFmtId="0" fontId="22" fillId="0" borderId="10" xfId="0" applyFont="1" applyBorder="1" applyAlignment="1">
      <alignment horizontal="center" vertical="top" wrapText="1"/>
    </xf>
    <xf numFmtId="0" fontId="19" fillId="0" borderId="0" xfId="0" applyFont="1" applyAlignment="1">
      <alignment wrapText="1"/>
    </xf>
    <xf numFmtId="0" fontId="24" fillId="0" borderId="10" xfId="0" applyFont="1" applyBorder="1"/>
    <xf numFmtId="0" fontId="25" fillId="0" borderId="10" xfId="0" applyFont="1" applyBorder="1" applyAlignment="1">
      <alignment horizontal="center" wrapText="1"/>
    </xf>
    <xf numFmtId="0" fontId="26" fillId="0" borderId="10" xfId="0" applyFont="1" applyBorder="1" applyAlignment="1">
      <alignment horizontal="center" vertical="center"/>
    </xf>
    <xf numFmtId="164" fontId="27" fillId="0" borderId="10" xfId="0" applyNumberFormat="1" applyFont="1" applyBorder="1" applyAlignment="1">
      <alignment horizontal="center" vertical="center" wrapText="1"/>
    </xf>
    <xf numFmtId="0" fontId="22" fillId="0" borderId="0" xfId="0" applyFont="1"/>
    <xf numFmtId="0" fontId="25" fillId="0" borderId="10" xfId="0" applyFont="1" applyBorder="1" applyAlignment="1">
      <alignment horizontal="center"/>
    </xf>
    <xf numFmtId="0" fontId="30" fillId="0" borderId="0" xfId="42"/>
    <xf numFmtId="0" fontId="31" fillId="0" borderId="10" xfId="0" applyFont="1" applyBorder="1" applyAlignment="1">
      <alignment wrapText="1"/>
    </xf>
    <xf numFmtId="0" fontId="24" fillId="0" borderId="10" xfId="0" applyFont="1" applyBorder="1" applyAlignment="1">
      <alignment horizontal="center" vertical="center"/>
    </xf>
    <xf numFmtId="0" fontId="32" fillId="0" borderId="10" xfId="0" applyFont="1" applyBorder="1" applyAlignment="1">
      <alignment horizontal="center"/>
    </xf>
    <xf numFmtId="0" fontId="33" fillId="0" borderId="0" xfId="0" applyFont="1" applyAlignment="1">
      <alignment horizontal="center" vertical="center"/>
    </xf>
    <xf numFmtId="10" fontId="0" fillId="0" borderId="0" xfId="0" applyNumberFormat="1"/>
    <xf numFmtId="2" fontId="0" fillId="0" borderId="0" xfId="0" applyNumberFormat="1"/>
    <xf numFmtId="0" fontId="24" fillId="0" borderId="10" xfId="0" applyFont="1" applyBorder="1" applyAlignment="1">
      <alignment horizontal="center" vertical="center" wrapText="1"/>
    </xf>
    <xf numFmtId="164" fontId="27" fillId="0" borderId="10" xfId="0" applyNumberFormat="1" applyFont="1" applyBorder="1" applyAlignment="1">
      <alignment horizontal="center" wrapText="1"/>
    </xf>
    <xf numFmtId="0" fontId="30" fillId="0" borderId="10" xfId="0" applyFont="1" applyBorder="1" applyAlignment="1">
      <alignment horizontal="center" vertical="center"/>
    </xf>
    <xf numFmtId="164" fontId="37" fillId="0" borderId="10" xfId="0" applyNumberFormat="1" applyFont="1" applyBorder="1" applyAlignment="1">
      <alignment horizontal="center" vertical="center" wrapText="1"/>
    </xf>
    <xf numFmtId="0" fontId="24" fillId="0" borderId="10" xfId="0" applyFont="1" applyBorder="1" applyAlignment="1">
      <alignment wrapText="1"/>
    </xf>
    <xf numFmtId="4" fontId="27" fillId="0" borderId="10" xfId="0" applyNumberFormat="1" applyFont="1" applyBorder="1" applyAlignment="1">
      <alignment horizontal="center"/>
    </xf>
    <xf numFmtId="0" fontId="22" fillId="0" borderId="0" xfId="0" applyFont="1" applyAlignment="1">
      <alignment horizontal="right" wrapText="1"/>
    </xf>
    <xf numFmtId="164" fontId="27" fillId="0" borderId="0" xfId="0" applyNumberFormat="1" applyFont="1" applyAlignment="1">
      <alignment horizontal="center" wrapText="1"/>
    </xf>
    <xf numFmtId="0" fontId="21" fillId="0" borderId="0" xfId="0" applyFont="1" applyAlignment="1">
      <alignment wrapText="1"/>
    </xf>
    <xf numFmtId="164" fontId="27" fillId="0" borderId="0" xfId="0" applyNumberFormat="1" applyFont="1" applyAlignment="1">
      <alignment horizontal="center" vertical="center" wrapText="1"/>
    </xf>
    <xf numFmtId="0" fontId="21" fillId="0" borderId="0" xfId="0" applyFont="1"/>
    <xf numFmtId="0" fontId="22" fillId="0" borderId="0" xfId="0" applyFont="1" applyAlignment="1">
      <alignment horizontal="left" wrapText="1"/>
    </xf>
    <xf numFmtId="0" fontId="34" fillId="0" borderId="10" xfId="0" applyFont="1" applyBorder="1" applyAlignment="1">
      <alignment vertical="center" wrapText="1"/>
    </xf>
    <xf numFmtId="0" fontId="35" fillId="0" borderId="10" xfId="0" applyFont="1" applyBorder="1" applyAlignment="1">
      <alignment horizontal="center" vertical="center" wrapText="1"/>
    </xf>
    <xf numFmtId="0" fontId="36" fillId="0" borderId="10" xfId="0" applyFont="1" applyBorder="1" applyAlignment="1">
      <alignment vertical="center" wrapText="1"/>
    </xf>
    <xf numFmtId="0" fontId="27" fillId="0" borderId="10" xfId="0" applyFont="1" applyBorder="1" applyAlignment="1">
      <alignment horizontal="center" vertical="center" wrapText="1"/>
    </xf>
    <xf numFmtId="0" fontId="21" fillId="0" borderId="10" xfId="0" applyFont="1" applyBorder="1" applyAlignment="1">
      <alignment vertical="center" wrapText="1"/>
    </xf>
    <xf numFmtId="0" fontId="35" fillId="0" borderId="10" xfId="0" applyFont="1" applyBorder="1" applyAlignment="1">
      <alignment vertical="center"/>
    </xf>
    <xf numFmtId="0" fontId="40" fillId="34" borderId="0" xfId="0" applyFont="1" applyFill="1"/>
    <xf numFmtId="0" fontId="39" fillId="34" borderId="0" xfId="0" applyFont="1" applyFill="1" applyAlignment="1">
      <alignment horizontal="center" vertical="center" wrapText="1"/>
    </xf>
    <xf numFmtId="0" fontId="40" fillId="34" borderId="0" xfId="0" applyFont="1" applyFill="1" applyAlignment="1">
      <alignment vertical="center"/>
    </xf>
    <xf numFmtId="0" fontId="43" fillId="0" borderId="0" xfId="0" applyFont="1"/>
    <xf numFmtId="166" fontId="43" fillId="0" borderId="0" xfId="0" applyNumberFormat="1" applyFont="1"/>
    <xf numFmtId="166" fontId="41" fillId="33" borderId="17" xfId="0" applyNumberFormat="1" applyFont="1" applyFill="1" applyBorder="1" applyAlignment="1">
      <alignment horizontal="right" vertical="center"/>
    </xf>
    <xf numFmtId="166" fontId="42" fillId="33" borderId="17" xfId="0" applyNumberFormat="1" applyFont="1" applyFill="1" applyBorder="1" applyAlignment="1">
      <alignment horizontal="right" vertical="center"/>
    </xf>
    <xf numFmtId="166" fontId="43" fillId="0" borderId="10" xfId="0" applyNumberFormat="1" applyFont="1" applyBorder="1" applyAlignment="1">
      <alignment horizontal="right" vertical="center"/>
    </xf>
    <xf numFmtId="0" fontId="43" fillId="0" borderId="0" xfId="0" applyFont="1" applyAlignment="1">
      <alignment vertical="center"/>
    </xf>
    <xf numFmtId="0" fontId="45" fillId="33" borderId="17" xfId="0" applyFont="1" applyFill="1" applyBorder="1" applyAlignment="1">
      <alignment horizontal="center" vertical="center"/>
    </xf>
    <xf numFmtId="0" fontId="45" fillId="33" borderId="17" xfId="0" applyFont="1" applyFill="1" applyBorder="1" applyAlignment="1">
      <alignment horizontal="center" vertical="top"/>
    </xf>
    <xf numFmtId="1" fontId="46" fillId="33" borderId="17" xfId="0" applyNumberFormat="1" applyFont="1" applyFill="1" applyBorder="1" applyAlignment="1">
      <alignment horizontal="center" vertical="center"/>
    </xf>
    <xf numFmtId="0" fontId="46" fillId="34" borderId="17" xfId="0" applyFont="1" applyFill="1" applyBorder="1" applyAlignment="1">
      <alignment horizontal="left" vertical="top" wrapText="1"/>
    </xf>
    <xf numFmtId="0" fontId="46" fillId="33" borderId="17" xfId="0" applyFont="1" applyFill="1" applyBorder="1" applyAlignment="1">
      <alignment horizontal="center" vertical="center"/>
    </xf>
    <xf numFmtId="1" fontId="46" fillId="34" borderId="17" xfId="0" applyNumberFormat="1" applyFont="1" applyFill="1" applyBorder="1" applyAlignment="1">
      <alignment horizontal="center" vertical="center"/>
    </xf>
    <xf numFmtId="167" fontId="39" fillId="34" borderId="0" xfId="0" applyNumberFormat="1" applyFont="1" applyFill="1" applyAlignment="1">
      <alignment horizontal="center" vertical="center" wrapText="1"/>
    </xf>
    <xf numFmtId="167" fontId="45" fillId="33" borderId="17" xfId="0" applyNumberFormat="1" applyFont="1" applyFill="1" applyBorder="1" applyAlignment="1">
      <alignment horizontal="center" vertical="center" wrapText="1"/>
    </xf>
    <xf numFmtId="167" fontId="45" fillId="33" borderId="17" xfId="0" applyNumberFormat="1" applyFont="1" applyFill="1" applyBorder="1" applyAlignment="1">
      <alignment horizontal="center" vertical="top"/>
    </xf>
    <xf numFmtId="167" fontId="40" fillId="34" borderId="0" xfId="0" applyNumberFormat="1" applyFont="1" applyFill="1"/>
    <xf numFmtId="169" fontId="46" fillId="34" borderId="17" xfId="0" applyNumberFormat="1" applyFont="1" applyFill="1" applyBorder="1" applyAlignment="1">
      <alignment horizontal="center" vertical="center"/>
    </xf>
    <xf numFmtId="169" fontId="45" fillId="33" borderId="17" xfId="0" applyNumberFormat="1" applyFont="1" applyFill="1" applyBorder="1" applyAlignment="1">
      <alignment horizontal="center" vertical="center"/>
    </xf>
    <xf numFmtId="169" fontId="39" fillId="33" borderId="17" xfId="0" applyNumberFormat="1" applyFont="1" applyFill="1" applyBorder="1" applyAlignment="1">
      <alignment horizontal="right" vertical="center"/>
    </xf>
    <xf numFmtId="169" fontId="38" fillId="33" borderId="17" xfId="0" applyNumberFormat="1" applyFont="1" applyFill="1" applyBorder="1" applyAlignment="1">
      <alignment horizontal="right" vertical="center"/>
    </xf>
    <xf numFmtId="167" fontId="39" fillId="33" borderId="26" xfId="0" applyNumberFormat="1" applyFont="1" applyFill="1" applyBorder="1" applyAlignment="1">
      <alignment horizontal="center" vertical="center"/>
    </xf>
    <xf numFmtId="0" fontId="40" fillId="36" borderId="17" xfId="0" applyFont="1" applyFill="1" applyBorder="1"/>
    <xf numFmtId="168" fontId="46" fillId="34" borderId="17" xfId="0" applyNumberFormat="1" applyFont="1" applyFill="1" applyBorder="1" applyAlignment="1" applyProtection="1">
      <alignment horizontal="center" vertical="center"/>
      <protection locked="0"/>
    </xf>
    <xf numFmtId="168" fontId="46" fillId="34" borderId="16" xfId="0" applyNumberFormat="1" applyFont="1" applyFill="1" applyBorder="1" applyAlignment="1" applyProtection="1">
      <alignment horizontal="center" vertical="center"/>
      <protection locked="0"/>
    </xf>
    <xf numFmtId="0" fontId="46" fillId="36" borderId="17" xfId="0" applyFont="1" applyFill="1" applyBorder="1" applyAlignment="1" applyProtection="1">
      <alignment horizontal="center" vertical="center"/>
      <protection locked="0"/>
    </xf>
    <xf numFmtId="0" fontId="19" fillId="0" borderId="0" xfId="0" applyFont="1"/>
    <xf numFmtId="0" fontId="28" fillId="0" borderId="10" xfId="0" applyFont="1" applyBorder="1" applyAlignment="1">
      <alignment horizontal="right" wrapText="1"/>
    </xf>
    <xf numFmtId="0" fontId="28" fillId="0" borderId="11" xfId="0" applyFont="1" applyBorder="1" applyAlignment="1">
      <alignment horizontal="right" wrapText="1"/>
    </xf>
    <xf numFmtId="0" fontId="28" fillId="0" borderId="12" xfId="0" applyFont="1" applyBorder="1" applyAlignment="1">
      <alignment horizontal="right" wrapText="1"/>
    </xf>
    <xf numFmtId="0" fontId="28" fillId="0" borderId="13" xfId="0" applyFont="1" applyBorder="1" applyAlignment="1">
      <alignment horizontal="right" wrapText="1"/>
    </xf>
    <xf numFmtId="0" fontId="22" fillId="0" borderId="10" xfId="0" applyFont="1" applyBorder="1" applyAlignment="1">
      <alignment horizontal="center"/>
    </xf>
    <xf numFmtId="0" fontId="22" fillId="0" borderId="10" xfId="0" applyFont="1" applyBorder="1" applyAlignment="1">
      <alignment horizontal="center" wrapText="1"/>
    </xf>
    <xf numFmtId="0" fontId="21" fillId="0" borderId="0" xfId="0" applyFont="1" applyAlignment="1">
      <alignment vertical="center"/>
    </xf>
    <xf numFmtId="0" fontId="18" fillId="0" borderId="0" xfId="0" applyFont="1"/>
    <xf numFmtId="0" fontId="22" fillId="0" borderId="0" xfId="0" applyFont="1" applyAlignment="1">
      <alignment horizontal="left" indent="2"/>
    </xf>
    <xf numFmtId="0" fontId="22" fillId="0" borderId="10" xfId="0" applyFont="1" applyBorder="1" applyAlignment="1">
      <alignment horizontal="right" wrapText="1"/>
    </xf>
    <xf numFmtId="0" fontId="45" fillId="33" borderId="18" xfId="0" applyFont="1" applyFill="1" applyBorder="1" applyAlignment="1">
      <alignment horizontal="center" vertical="center" wrapText="1"/>
    </xf>
    <xf numFmtId="0" fontId="45" fillId="33" borderId="19" xfId="0" applyFont="1" applyFill="1" applyBorder="1" applyAlignment="1">
      <alignment horizontal="center" vertical="center" wrapText="1"/>
    </xf>
    <xf numFmtId="0" fontId="45" fillId="33" borderId="23" xfId="0" applyFont="1" applyFill="1" applyBorder="1" applyAlignment="1">
      <alignment horizontal="center" vertical="center"/>
    </xf>
    <xf numFmtId="0" fontId="45" fillId="33" borderId="24" xfId="0" applyFont="1" applyFill="1" applyBorder="1" applyAlignment="1">
      <alignment horizontal="center" vertical="center"/>
    </xf>
    <xf numFmtId="0" fontId="41" fillId="33" borderId="30" xfId="0" applyFont="1" applyFill="1" applyBorder="1" applyAlignment="1">
      <alignment horizontal="center" vertical="center" wrapText="1"/>
    </xf>
    <xf numFmtId="0" fontId="41" fillId="33" borderId="0" xfId="0" applyFont="1" applyFill="1" applyBorder="1" applyAlignment="1">
      <alignment horizontal="center" vertical="center" wrapText="1"/>
    </xf>
    <xf numFmtId="0" fontId="45" fillId="33" borderId="20" xfId="0" applyFont="1" applyFill="1" applyBorder="1" applyAlignment="1">
      <alignment horizontal="right" vertical="top"/>
    </xf>
    <xf numFmtId="0" fontId="45" fillId="33" borderId="21" xfId="0" applyFont="1" applyFill="1" applyBorder="1" applyAlignment="1">
      <alignment horizontal="right" vertical="top"/>
    </xf>
    <xf numFmtId="0" fontId="45" fillId="33" borderId="22" xfId="0" applyFont="1" applyFill="1" applyBorder="1" applyAlignment="1">
      <alignment horizontal="right" vertical="top"/>
    </xf>
    <xf numFmtId="165" fontId="47" fillId="33" borderId="18" xfId="0" applyNumberFormat="1" applyFont="1" applyFill="1" applyBorder="1" applyAlignment="1">
      <alignment horizontal="center" vertical="center" wrapText="1"/>
    </xf>
    <xf numFmtId="165" fontId="47" fillId="33" borderId="19" xfId="0" applyNumberFormat="1" applyFont="1" applyFill="1" applyBorder="1" applyAlignment="1">
      <alignment horizontal="center" vertical="center" wrapText="1"/>
    </xf>
    <xf numFmtId="0" fontId="39" fillId="33" borderId="14" xfId="0" applyFont="1" applyFill="1" applyBorder="1" applyAlignment="1">
      <alignment horizontal="left" vertical="top"/>
    </xf>
    <xf numFmtId="0" fontId="39" fillId="33" borderId="15" xfId="0" applyFont="1" applyFill="1" applyBorder="1" applyAlignment="1">
      <alignment horizontal="left" vertical="top"/>
    </xf>
    <xf numFmtId="0" fontId="39" fillId="33" borderId="16" xfId="0" applyFont="1" applyFill="1" applyBorder="1" applyAlignment="1">
      <alignment horizontal="left" vertical="top"/>
    </xf>
    <xf numFmtId="0" fontId="38" fillId="33" borderId="14" xfId="0" applyFont="1" applyFill="1" applyBorder="1" applyAlignment="1">
      <alignment horizontal="left"/>
    </xf>
    <xf numFmtId="0" fontId="38" fillId="33" borderId="15" xfId="0" applyFont="1" applyFill="1" applyBorder="1" applyAlignment="1">
      <alignment horizontal="left"/>
    </xf>
    <xf numFmtId="0" fontId="38" fillId="33" borderId="16" xfId="0" applyFont="1" applyFill="1" applyBorder="1" applyAlignment="1">
      <alignment horizontal="left"/>
    </xf>
    <xf numFmtId="0" fontId="39" fillId="33" borderId="14" xfId="0" applyFont="1" applyFill="1" applyBorder="1" applyAlignment="1">
      <alignment horizontal="left"/>
    </xf>
    <xf numFmtId="0" fontId="39" fillId="33" borderId="15" xfId="0" applyFont="1" applyFill="1" applyBorder="1" applyAlignment="1">
      <alignment horizontal="left"/>
    </xf>
    <xf numFmtId="0" fontId="39" fillId="33" borderId="16" xfId="0" applyFont="1" applyFill="1" applyBorder="1" applyAlignment="1">
      <alignment horizontal="left"/>
    </xf>
    <xf numFmtId="0" fontId="39" fillId="33" borderId="27" xfId="0" applyFont="1" applyFill="1" applyBorder="1" applyAlignment="1">
      <alignment horizontal="left" vertical="center"/>
    </xf>
    <xf numFmtId="0" fontId="39" fillId="33" borderId="28" xfId="0" applyFont="1" applyFill="1" applyBorder="1" applyAlignment="1">
      <alignment horizontal="left" vertical="center"/>
    </xf>
    <xf numFmtId="0" fontId="39" fillId="33" borderId="29" xfId="0" applyFont="1" applyFill="1" applyBorder="1" applyAlignment="1">
      <alignment horizontal="left" vertical="center"/>
    </xf>
    <xf numFmtId="0" fontId="39" fillId="35" borderId="23" xfId="0" applyFont="1" applyFill="1" applyBorder="1" applyAlignment="1">
      <alignment horizontal="left" vertical="center"/>
    </xf>
    <xf numFmtId="0" fontId="39" fillId="35" borderId="24" xfId="0" applyFont="1" applyFill="1" applyBorder="1" applyAlignment="1">
      <alignment horizontal="left" vertical="center"/>
    </xf>
    <xf numFmtId="0" fontId="39" fillId="35" borderId="25" xfId="0" applyFont="1" applyFill="1" applyBorder="1" applyAlignment="1">
      <alignment horizontal="left" vertical="center"/>
    </xf>
    <xf numFmtId="0" fontId="44" fillId="33" borderId="14" xfId="0" applyFont="1" applyFill="1" applyBorder="1" applyAlignment="1">
      <alignment horizontal="center"/>
    </xf>
    <xf numFmtId="0" fontId="44" fillId="33" borderId="15" xfId="0" applyFont="1" applyFill="1" applyBorder="1" applyAlignment="1">
      <alignment horizontal="center"/>
    </xf>
    <xf numFmtId="0" fontId="44" fillId="33" borderId="16" xfId="0" applyFont="1" applyFill="1" applyBorder="1" applyAlignment="1">
      <alignment horizontal="center"/>
    </xf>
    <xf numFmtId="0" fontId="41" fillId="33" borderId="14" xfId="0" applyFont="1" applyFill="1" applyBorder="1" applyAlignment="1">
      <alignment horizontal="left" vertical="center"/>
    </xf>
    <xf numFmtId="0" fontId="41" fillId="33" borderId="15" xfId="0" applyFont="1" applyFill="1" applyBorder="1" applyAlignment="1">
      <alignment horizontal="left" vertical="center"/>
    </xf>
    <xf numFmtId="0" fontId="42" fillId="33" borderId="14" xfId="0" applyFont="1" applyFill="1" applyBorder="1" applyAlignment="1">
      <alignment horizontal="left" vertical="center"/>
    </xf>
    <xf numFmtId="0" fontId="42" fillId="33" borderId="15" xfId="0" applyFont="1" applyFill="1" applyBorder="1" applyAlignment="1">
      <alignment horizontal="left" vertical="center"/>
    </xf>
    <xf numFmtId="0" fontId="43" fillId="0" borderId="10" xfId="0" applyFont="1" applyBorder="1" applyAlignment="1">
      <alignment horizontal="left" vertical="center"/>
    </xf>
  </cellXfs>
  <cellStyles count="44">
    <cellStyle name="20% - Isticanje1" xfId="19" builtinId="30" customBuiltin="1"/>
    <cellStyle name="20% - Isticanje2" xfId="23" builtinId="34" customBuiltin="1"/>
    <cellStyle name="20% - Isticanje3" xfId="27" builtinId="38" customBuiltin="1"/>
    <cellStyle name="20% - Isticanje4" xfId="31" builtinId="42" customBuiltin="1"/>
    <cellStyle name="20% - Isticanje5" xfId="35" builtinId="46" customBuiltin="1"/>
    <cellStyle name="20% - Isticanje6" xfId="39" builtinId="50" customBuiltin="1"/>
    <cellStyle name="40% - Isticanje1" xfId="20" builtinId="31" customBuiltin="1"/>
    <cellStyle name="40% - Isticanje2" xfId="24" builtinId="35" customBuiltin="1"/>
    <cellStyle name="40% - Isticanje3" xfId="28" builtinId="39" customBuiltin="1"/>
    <cellStyle name="40% - Isticanje4" xfId="32" builtinId="43" customBuiltin="1"/>
    <cellStyle name="40% - Isticanje5" xfId="36" builtinId="47" customBuiltin="1"/>
    <cellStyle name="40% - Isticanje6" xfId="40" builtinId="51" customBuiltin="1"/>
    <cellStyle name="60% - Isticanje1" xfId="21" builtinId="32" customBuiltin="1"/>
    <cellStyle name="60% - Isticanje2" xfId="25" builtinId="36" customBuiltin="1"/>
    <cellStyle name="60% - Isticanje3" xfId="29" builtinId="40" customBuiltin="1"/>
    <cellStyle name="60% - Isticanje4" xfId="33" builtinId="44" customBuiltin="1"/>
    <cellStyle name="60% - Isticanje5" xfId="37" builtinId="48" customBuiltin="1"/>
    <cellStyle name="60% - Isticanje6" xfId="41" builtinId="52" customBuiltin="1"/>
    <cellStyle name="Bilješka" xfId="15" builtinId="10" customBuiltin="1"/>
    <cellStyle name="Dobro" xfId="6" builtinId="26" customBuiltin="1"/>
    <cellStyle name="Isticanje1" xfId="18" builtinId="29" customBuiltin="1"/>
    <cellStyle name="Isticanje2" xfId="22" builtinId="33" customBuiltin="1"/>
    <cellStyle name="Isticanje3" xfId="26" builtinId="37" customBuiltin="1"/>
    <cellStyle name="Isticanje4" xfId="30" builtinId="41" customBuiltin="1"/>
    <cellStyle name="Isticanje5" xfId="34" builtinId="45" customBuiltin="1"/>
    <cellStyle name="Isticanje6" xfId="38" builtinId="49" customBuiltin="1"/>
    <cellStyle name="Izlaz" xfId="10" builtinId="21" customBuiltin="1"/>
    <cellStyle name="Izračun" xfId="11" builtinId="22" customBuiltin="1"/>
    <cellStyle name="Loše" xfId="7" builtinId="27"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eutralno" xfId="8" builtinId="28" customBuiltin="1"/>
    <cellStyle name="Normal 2" xfId="42"/>
    <cellStyle name="Normalno" xfId="0" builtinId="0"/>
    <cellStyle name="Normalno 2" xfId="43"/>
    <cellStyle name="Povezana ćelija" xfId="12" builtinId="24" customBuiltin="1"/>
    <cellStyle name="Provjera ćelije" xfId="13" builtinId="23" customBuiltin="1"/>
    <cellStyle name="Tekst objašnjenja" xfId="16" builtinId="53" customBuiltin="1"/>
    <cellStyle name="Tekst upozorenja" xfId="14" builtinId="11" customBuiltin="1"/>
    <cellStyle name="Ukupni zbroj" xfId="17" builtinId="25" customBuiltin="1"/>
    <cellStyle name="Unos" xfId="9" builtinId="20" customBuiltin="1"/>
  </cellStyles>
  <dxfs count="0"/>
  <tableStyles count="0" defaultTableStyle="TableStyleMedium2" defaultPivotStyle="PivotStyleLight16"/>
  <colors>
    <mruColors>
      <color rgb="FFD800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65"/>
  <sheetViews>
    <sheetView workbookViewId="0">
      <selection activeCell="A66" sqref="A66"/>
    </sheetView>
  </sheetViews>
  <sheetFormatPr defaultRowHeight="15"/>
  <cols>
    <col min="1" max="1" width="56.140625" bestFit="1" customWidth="1"/>
    <col min="2" max="2" width="12.85546875" customWidth="1"/>
    <col min="3" max="3" width="10" customWidth="1"/>
    <col min="4" max="4" width="11.7109375" customWidth="1"/>
    <col min="5" max="5" width="11.140625" customWidth="1"/>
    <col min="6" max="6" width="13.42578125" customWidth="1"/>
  </cols>
  <sheetData>
    <row r="2" spans="1:6" ht="15.75">
      <c r="A2" s="73" t="s">
        <v>0</v>
      </c>
      <c r="B2" s="73"/>
      <c r="C2" s="1"/>
      <c r="D2" s="1"/>
      <c r="E2" s="2"/>
      <c r="F2" s="1"/>
    </row>
    <row r="3" spans="1:6">
      <c r="A3" s="1"/>
      <c r="B3" s="1"/>
      <c r="C3" s="1"/>
      <c r="D3" s="1"/>
      <c r="E3" s="1"/>
      <c r="F3" s="1"/>
    </row>
    <row r="4" spans="1:6">
      <c r="A4" s="29" t="s">
        <v>22</v>
      </c>
      <c r="B4" s="29"/>
      <c r="C4" s="1"/>
      <c r="D4" s="1"/>
      <c r="E4" s="1"/>
      <c r="F4" s="1"/>
    </row>
    <row r="5" spans="1:6">
      <c r="A5" s="29"/>
      <c r="B5" s="29"/>
      <c r="C5" s="1"/>
      <c r="D5" s="1"/>
      <c r="E5" s="1"/>
      <c r="F5" s="1"/>
    </row>
    <row r="6" spans="1:6">
      <c r="A6" s="29" t="s">
        <v>24</v>
      </c>
      <c r="B6" s="29"/>
      <c r="C6" s="1"/>
      <c r="D6" s="1"/>
      <c r="E6" s="1"/>
      <c r="F6" s="1"/>
    </row>
    <row r="7" spans="1:6">
      <c r="A7" s="74" t="s">
        <v>1</v>
      </c>
      <c r="B7" s="65"/>
      <c r="C7" s="65"/>
      <c r="D7" s="65"/>
      <c r="E7" s="65"/>
      <c r="F7" s="65"/>
    </row>
    <row r="8" spans="1:6">
      <c r="A8" s="74"/>
      <c r="B8" s="65"/>
      <c r="C8" s="65"/>
      <c r="D8" s="65"/>
      <c r="E8" s="65"/>
      <c r="F8" s="65"/>
    </row>
    <row r="9" spans="1:6" ht="36">
      <c r="A9" s="3" t="s">
        <v>2</v>
      </c>
      <c r="B9" s="3" t="s">
        <v>3</v>
      </c>
      <c r="C9" s="3" t="s">
        <v>4</v>
      </c>
      <c r="D9" s="3" t="s">
        <v>5</v>
      </c>
      <c r="E9" s="4" t="s">
        <v>6</v>
      </c>
      <c r="F9" s="5"/>
    </row>
    <row r="10" spans="1:6">
      <c r="A10" s="6" t="s">
        <v>33</v>
      </c>
      <c r="B10" s="7" t="s">
        <v>7</v>
      </c>
      <c r="C10" s="8">
        <v>1</v>
      </c>
      <c r="D10" s="9"/>
      <c r="E10" s="9"/>
      <c r="F10" s="5"/>
    </row>
    <row r="11" spans="1:6">
      <c r="A11" s="23" t="s">
        <v>34</v>
      </c>
      <c r="B11" s="7" t="s">
        <v>7</v>
      </c>
      <c r="C11" s="21">
        <v>1</v>
      </c>
      <c r="D11" s="22"/>
      <c r="E11" s="9"/>
      <c r="F11" s="5"/>
    </row>
    <row r="12" spans="1:6">
      <c r="A12" s="66" t="s">
        <v>8</v>
      </c>
      <c r="B12" s="66"/>
      <c r="C12" s="66"/>
      <c r="D12" s="66"/>
      <c r="E12" s="9"/>
      <c r="F12" s="5"/>
    </row>
    <row r="13" spans="1:6">
      <c r="A13" s="5"/>
      <c r="B13" s="5"/>
      <c r="C13" s="5"/>
      <c r="D13" s="5"/>
      <c r="E13" s="1"/>
      <c r="F13" s="5"/>
    </row>
    <row r="14" spans="1:6">
      <c r="A14" s="10"/>
      <c r="B14" s="1"/>
      <c r="C14" s="1"/>
      <c r="D14" s="1"/>
      <c r="E14" s="1"/>
      <c r="F14" s="1"/>
    </row>
    <row r="15" spans="1:6">
      <c r="A15" s="10" t="s">
        <v>9</v>
      </c>
      <c r="B15" s="1"/>
      <c r="C15" s="1"/>
      <c r="D15" s="1"/>
      <c r="E15" s="1"/>
      <c r="F15" s="1"/>
    </row>
    <row r="16" spans="1:6">
      <c r="A16" s="1"/>
      <c r="B16" s="1"/>
      <c r="C16" s="1"/>
      <c r="D16" s="1"/>
      <c r="E16" s="1"/>
      <c r="F16" s="1"/>
    </row>
    <row r="17" spans="1:15" ht="36">
      <c r="A17" s="3" t="s">
        <v>2</v>
      </c>
      <c r="B17" s="3" t="s">
        <v>3</v>
      </c>
      <c r="C17" s="3" t="s">
        <v>4</v>
      </c>
      <c r="D17" s="3" t="s">
        <v>5</v>
      </c>
      <c r="E17" s="3" t="s">
        <v>10</v>
      </c>
      <c r="F17" s="4" t="s">
        <v>6</v>
      </c>
    </row>
    <row r="18" spans="1:15">
      <c r="A18" s="6" t="s">
        <v>33</v>
      </c>
      <c r="B18" s="7" t="s">
        <v>7</v>
      </c>
      <c r="C18" s="8">
        <v>1</v>
      </c>
      <c r="D18" s="9"/>
      <c r="E18" s="11">
        <v>24</v>
      </c>
      <c r="F18" s="9"/>
    </row>
    <row r="19" spans="1:15">
      <c r="A19" s="23" t="s">
        <v>34</v>
      </c>
      <c r="B19" s="7" t="s">
        <v>7</v>
      </c>
      <c r="C19" s="21">
        <v>1</v>
      </c>
      <c r="D19" s="24"/>
      <c r="E19" s="15">
        <v>24</v>
      </c>
      <c r="F19" s="9"/>
    </row>
    <row r="20" spans="1:15">
      <c r="A20" s="67" t="s">
        <v>8</v>
      </c>
      <c r="B20" s="68"/>
      <c r="C20" s="68"/>
      <c r="D20" s="68"/>
      <c r="E20" s="69"/>
      <c r="F20" s="9"/>
    </row>
    <row r="21" spans="1:15">
      <c r="A21" s="1"/>
      <c r="B21" s="1"/>
      <c r="C21" s="1"/>
      <c r="D21" s="1"/>
      <c r="E21" s="1"/>
      <c r="F21" s="1"/>
    </row>
    <row r="22" spans="1:15">
      <c r="A22" s="1"/>
      <c r="B22" s="1"/>
      <c r="C22" s="1"/>
      <c r="D22" s="1"/>
      <c r="E22" s="1"/>
      <c r="F22" s="1"/>
    </row>
    <row r="25" spans="1:15">
      <c r="A25" s="10" t="s">
        <v>11</v>
      </c>
      <c r="B25" s="1"/>
      <c r="C25" s="1"/>
      <c r="D25" s="1"/>
      <c r="E25" s="1"/>
      <c r="F25" s="1"/>
    </row>
    <row r="26" spans="1:15" ht="33" customHeight="1">
      <c r="A26" s="70" t="s">
        <v>2</v>
      </c>
      <c r="B26" s="71" t="s">
        <v>3</v>
      </c>
      <c r="C26" s="71" t="s">
        <v>4</v>
      </c>
      <c r="D26" s="71" t="s">
        <v>5</v>
      </c>
      <c r="E26" s="71" t="s">
        <v>10</v>
      </c>
      <c r="F26" s="71" t="s">
        <v>6</v>
      </c>
    </row>
    <row r="27" spans="1:15">
      <c r="A27" s="70"/>
      <c r="B27" s="71"/>
      <c r="C27" s="71"/>
      <c r="D27" s="71"/>
      <c r="E27" s="71"/>
      <c r="F27" s="71"/>
      <c r="I27" s="12"/>
      <c r="J27" s="12"/>
      <c r="K27" s="12"/>
      <c r="L27" s="12"/>
    </row>
    <row r="28" spans="1:15">
      <c r="A28" s="13" t="s">
        <v>12</v>
      </c>
      <c r="B28" s="7" t="s">
        <v>13</v>
      </c>
      <c r="C28" s="14">
        <v>1900</v>
      </c>
      <c r="D28" s="9"/>
      <c r="E28" s="15">
        <v>24</v>
      </c>
      <c r="F28" s="9"/>
      <c r="G28" s="16"/>
      <c r="I28" s="12"/>
      <c r="J28" s="12"/>
      <c r="K28" s="12"/>
      <c r="L28" s="12"/>
      <c r="M28" s="17"/>
      <c r="N28" s="17"/>
      <c r="O28" s="18"/>
    </row>
    <row r="29" spans="1:15">
      <c r="A29" s="13" t="s">
        <v>35</v>
      </c>
      <c r="B29" s="7" t="s">
        <v>13</v>
      </c>
      <c r="C29" s="14">
        <v>280</v>
      </c>
      <c r="D29" s="9"/>
      <c r="E29" s="15">
        <v>24</v>
      </c>
      <c r="F29" s="9"/>
      <c r="G29" s="16"/>
      <c r="I29" s="12"/>
      <c r="J29" s="12"/>
      <c r="K29" s="12"/>
      <c r="L29" s="12"/>
      <c r="M29" s="17"/>
      <c r="N29" s="17"/>
      <c r="O29" s="18"/>
    </row>
    <row r="30" spans="1:15">
      <c r="A30" s="13" t="s">
        <v>36</v>
      </c>
      <c r="B30" s="7" t="s">
        <v>13</v>
      </c>
      <c r="C30" s="14">
        <v>20</v>
      </c>
      <c r="D30" s="9"/>
      <c r="E30" s="15">
        <v>24</v>
      </c>
      <c r="F30" s="9"/>
      <c r="G30" s="16"/>
      <c r="I30" s="12"/>
      <c r="J30" s="12"/>
      <c r="K30" s="12"/>
      <c r="L30" s="12"/>
      <c r="M30" s="17"/>
      <c r="N30" s="17"/>
      <c r="O30" s="18"/>
    </row>
    <row r="31" spans="1:15">
      <c r="A31" s="13" t="s">
        <v>14</v>
      </c>
      <c r="B31" s="7" t="s">
        <v>15</v>
      </c>
      <c r="C31" s="19">
        <v>1500</v>
      </c>
      <c r="D31" s="9"/>
      <c r="E31" s="15">
        <v>24</v>
      </c>
      <c r="F31" s="9"/>
    </row>
    <row r="32" spans="1:15">
      <c r="A32" s="75" t="s">
        <v>8</v>
      </c>
      <c r="B32" s="75"/>
      <c r="C32" s="75"/>
      <c r="D32" s="75"/>
      <c r="E32" s="75"/>
      <c r="F32" s="20"/>
    </row>
    <row r="33" spans="1:6">
      <c r="A33" s="25"/>
      <c r="B33" s="25"/>
      <c r="C33" s="25"/>
      <c r="D33" s="25"/>
      <c r="E33" s="25"/>
      <c r="F33" s="26"/>
    </row>
    <row r="34" spans="1:6">
      <c r="A34" s="25"/>
      <c r="B34" s="25"/>
      <c r="C34" s="25"/>
      <c r="D34" s="25"/>
      <c r="E34" s="25"/>
      <c r="F34" s="26"/>
    </row>
    <row r="35" spans="1:6">
      <c r="A35" s="25"/>
      <c r="B35" s="25"/>
      <c r="C35" s="25"/>
      <c r="D35" s="25"/>
      <c r="E35" s="25"/>
      <c r="F35" s="26"/>
    </row>
    <row r="36" spans="1:6">
      <c r="A36" s="30" t="s">
        <v>25</v>
      </c>
      <c r="B36" s="25"/>
      <c r="C36" s="25"/>
      <c r="D36" s="25"/>
      <c r="E36" s="25"/>
      <c r="F36" s="26"/>
    </row>
    <row r="37" spans="1:6">
      <c r="A37" s="30" t="s">
        <v>26</v>
      </c>
      <c r="B37" s="25"/>
      <c r="C37" s="25"/>
      <c r="D37" s="25"/>
      <c r="E37" s="25"/>
      <c r="F37" s="26"/>
    </row>
    <row r="38" spans="1:6" ht="36">
      <c r="A38" s="3" t="s">
        <v>2</v>
      </c>
      <c r="B38" s="3" t="s">
        <v>3</v>
      </c>
      <c r="C38" s="3" t="s">
        <v>4</v>
      </c>
      <c r="D38" s="3" t="s">
        <v>5</v>
      </c>
      <c r="E38" s="4" t="s">
        <v>6</v>
      </c>
      <c r="F38" s="5"/>
    </row>
    <row r="39" spans="1:6">
      <c r="A39" s="23" t="s">
        <v>20</v>
      </c>
      <c r="B39" s="7" t="s">
        <v>7</v>
      </c>
      <c r="C39" s="21">
        <v>1</v>
      </c>
      <c r="D39" s="22"/>
      <c r="E39" s="9"/>
      <c r="F39" s="5"/>
    </row>
    <row r="40" spans="1:6">
      <c r="A40" s="66" t="s">
        <v>8</v>
      </c>
      <c r="B40" s="66"/>
      <c r="C40" s="66"/>
      <c r="D40" s="66"/>
      <c r="E40" s="9"/>
      <c r="F40" s="5"/>
    </row>
    <row r="41" spans="1:6">
      <c r="A41" s="5"/>
      <c r="B41" s="5"/>
      <c r="C41" s="5"/>
      <c r="D41" s="5"/>
      <c r="E41" s="1"/>
      <c r="F41" s="5"/>
    </row>
    <row r="42" spans="1:6">
      <c r="A42" s="10"/>
      <c r="B42" s="1"/>
      <c r="C42" s="1"/>
      <c r="D42" s="1"/>
      <c r="E42" s="1"/>
      <c r="F42" s="1"/>
    </row>
    <row r="43" spans="1:6">
      <c r="A43" s="10" t="s">
        <v>27</v>
      </c>
      <c r="B43" s="1"/>
      <c r="C43" s="1"/>
      <c r="D43" s="1"/>
      <c r="E43" s="1"/>
      <c r="F43" s="1"/>
    </row>
    <row r="44" spans="1:6">
      <c r="A44" s="1"/>
      <c r="B44" s="1"/>
      <c r="C44" s="1"/>
      <c r="D44" s="1"/>
      <c r="E44" s="1"/>
      <c r="F44" s="1"/>
    </row>
    <row r="45" spans="1:6" ht="36">
      <c r="A45" s="3" t="s">
        <v>2</v>
      </c>
      <c r="B45" s="3" t="s">
        <v>3</v>
      </c>
      <c r="C45" s="3" t="s">
        <v>4</v>
      </c>
      <c r="D45" s="3" t="s">
        <v>5</v>
      </c>
      <c r="E45" s="3" t="s">
        <v>10</v>
      </c>
      <c r="F45" s="4" t="s">
        <v>6</v>
      </c>
    </row>
    <row r="46" spans="1:6">
      <c r="A46" s="23" t="s">
        <v>20</v>
      </c>
      <c r="B46" s="7" t="s">
        <v>7</v>
      </c>
      <c r="C46" s="21">
        <v>1</v>
      </c>
      <c r="D46" s="24"/>
      <c r="E46" s="15">
        <v>24</v>
      </c>
      <c r="F46" s="9"/>
    </row>
    <row r="47" spans="1:6">
      <c r="A47" s="67" t="s">
        <v>8</v>
      </c>
      <c r="B47" s="68"/>
      <c r="C47" s="68"/>
      <c r="D47" s="68"/>
      <c r="E47" s="69"/>
      <c r="F47" s="9"/>
    </row>
    <row r="48" spans="1:6">
      <c r="A48" s="1"/>
      <c r="B48" s="1"/>
      <c r="C48" s="1"/>
      <c r="D48" s="1"/>
      <c r="E48" s="1"/>
      <c r="F48" s="1"/>
    </row>
    <row r="49" spans="1:6">
      <c r="A49" s="1"/>
      <c r="B49" s="1"/>
      <c r="C49" s="1"/>
      <c r="D49" s="1"/>
      <c r="E49" s="1"/>
      <c r="F49" s="1"/>
    </row>
    <row r="52" spans="1:6">
      <c r="A52" s="25"/>
      <c r="B52" s="25"/>
      <c r="C52" s="25"/>
      <c r="D52" s="25"/>
      <c r="E52" s="25"/>
      <c r="F52" s="26"/>
    </row>
    <row r="53" spans="1:6">
      <c r="A53" s="27"/>
      <c r="B53" s="28"/>
    </row>
    <row r="54" spans="1:6">
      <c r="A54" s="27"/>
      <c r="B54" s="28"/>
    </row>
    <row r="55" spans="1:6">
      <c r="A55" s="72" t="s">
        <v>23</v>
      </c>
      <c r="B55" s="72"/>
      <c r="C55" s="72"/>
      <c r="D55" s="1"/>
      <c r="E55" s="1"/>
      <c r="F55" s="1"/>
    </row>
    <row r="56" spans="1:6">
      <c r="A56" s="31" t="s">
        <v>28</v>
      </c>
      <c r="B56" s="32" t="s">
        <v>16</v>
      </c>
    </row>
    <row r="57" spans="1:6">
      <c r="A57" s="33" t="s">
        <v>17</v>
      </c>
      <c r="B57" s="34"/>
    </row>
    <row r="58" spans="1:6">
      <c r="A58" s="33" t="s">
        <v>18</v>
      </c>
      <c r="B58" s="34"/>
    </row>
    <row r="59" spans="1:6">
      <c r="A59" s="33" t="s">
        <v>19</v>
      </c>
      <c r="B59" s="34"/>
    </row>
    <row r="60" spans="1:6">
      <c r="A60" s="31" t="s">
        <v>29</v>
      </c>
      <c r="B60" s="34"/>
    </row>
    <row r="61" spans="1:6">
      <c r="A61" s="33" t="s">
        <v>30</v>
      </c>
      <c r="B61" s="34"/>
    </row>
    <row r="62" spans="1:6">
      <c r="A62" s="33" t="s">
        <v>31</v>
      </c>
      <c r="B62" s="34"/>
    </row>
    <row r="63" spans="1:6">
      <c r="A63" s="35" t="s">
        <v>21</v>
      </c>
      <c r="B63" s="34"/>
    </row>
    <row r="64" spans="1:6">
      <c r="A64" s="36" t="s">
        <v>32</v>
      </c>
      <c r="B64" s="34"/>
    </row>
    <row r="65" spans="1:2">
      <c r="A65" s="35" t="s">
        <v>43</v>
      </c>
      <c r="B65" s="34"/>
    </row>
  </sheetData>
  <mergeCells count="19">
    <mergeCell ref="A55:C55"/>
    <mergeCell ref="A40:D40"/>
    <mergeCell ref="A47:E47"/>
    <mergeCell ref="A2:B2"/>
    <mergeCell ref="A7:A8"/>
    <mergeCell ref="B7:B8"/>
    <mergeCell ref="C7:C8"/>
    <mergeCell ref="E7:E8"/>
    <mergeCell ref="A32:E32"/>
    <mergeCell ref="F7:F8"/>
    <mergeCell ref="A12:D12"/>
    <mergeCell ref="D7:D8"/>
    <mergeCell ref="A20:E20"/>
    <mergeCell ref="A26:A27"/>
    <mergeCell ref="B26:B27"/>
    <mergeCell ref="C26:C27"/>
    <mergeCell ref="D26:D27"/>
    <mergeCell ref="E26:E27"/>
    <mergeCell ref="F26:F27"/>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3"/>
  <sheetViews>
    <sheetView tabSelected="1" zoomScaleNormal="100" workbookViewId="0">
      <selection activeCell="D8" sqref="D8"/>
    </sheetView>
  </sheetViews>
  <sheetFormatPr defaultRowHeight="12.75"/>
  <cols>
    <col min="1" max="1" width="5" style="37" customWidth="1"/>
    <col min="2" max="2" width="41.42578125" style="37" customWidth="1"/>
    <col min="3" max="3" width="6.85546875" style="37" customWidth="1"/>
    <col min="4" max="4" width="7" style="37" customWidth="1"/>
    <col min="5" max="5" width="13.5703125" style="55" customWidth="1"/>
    <col min="6" max="6" width="12.42578125" style="55" customWidth="1"/>
    <col min="7" max="7" width="14.7109375" style="37" customWidth="1"/>
    <col min="8" max="16384" width="9.140625" style="37"/>
  </cols>
  <sheetData>
    <row r="1" spans="1:7" ht="34.5" customHeight="1">
      <c r="A1" s="80" t="s">
        <v>62</v>
      </c>
      <c r="B1" s="81"/>
      <c r="C1" s="81"/>
      <c r="D1" s="81"/>
      <c r="E1" s="81"/>
      <c r="F1" s="81"/>
      <c r="G1" s="81"/>
    </row>
    <row r="2" spans="1:7">
      <c r="A2" s="38"/>
      <c r="B2" s="38"/>
      <c r="C2" s="38"/>
      <c r="D2" s="38"/>
      <c r="E2" s="52"/>
      <c r="F2" s="52"/>
    </row>
    <row r="3" spans="1:7" s="39" customFormat="1" ht="16.5" customHeight="1" thickBot="1">
      <c r="A3" s="78"/>
      <c r="B3" s="79"/>
      <c r="C3" s="79"/>
      <c r="D3" s="79"/>
      <c r="E3" s="79"/>
      <c r="F3" s="79"/>
      <c r="G3" s="79"/>
    </row>
    <row r="4" spans="1:7" ht="26.25" thickBot="1">
      <c r="A4" s="85" t="s">
        <v>61</v>
      </c>
      <c r="B4" s="76" t="s">
        <v>63</v>
      </c>
      <c r="C4" s="76" t="s">
        <v>38</v>
      </c>
      <c r="D4" s="46" t="s">
        <v>37</v>
      </c>
      <c r="E4" s="53" t="s">
        <v>56</v>
      </c>
      <c r="F4" s="53" t="s">
        <v>39</v>
      </c>
      <c r="G4" s="76" t="s">
        <v>72</v>
      </c>
    </row>
    <row r="5" spans="1:7" ht="13.5" thickBot="1">
      <c r="A5" s="86"/>
      <c r="B5" s="77"/>
      <c r="C5" s="77"/>
      <c r="D5" s="47" t="s">
        <v>40</v>
      </c>
      <c r="E5" s="54" t="s">
        <v>41</v>
      </c>
      <c r="F5" s="54" t="s">
        <v>60</v>
      </c>
      <c r="G5" s="77"/>
    </row>
    <row r="6" spans="1:7" ht="174.75" customHeight="1" thickBot="1">
      <c r="A6" s="48">
        <v>1</v>
      </c>
      <c r="B6" s="49" t="s">
        <v>70</v>
      </c>
      <c r="C6" s="50" t="s">
        <v>50</v>
      </c>
      <c r="D6" s="51">
        <v>16</v>
      </c>
      <c r="E6" s="62"/>
      <c r="F6" s="56">
        <f>D6*E6</f>
        <v>0</v>
      </c>
      <c r="G6" s="64"/>
    </row>
    <row r="7" spans="1:7" ht="152.25" customHeight="1" thickBot="1">
      <c r="A7" s="48">
        <v>2</v>
      </c>
      <c r="B7" s="49" t="s">
        <v>69</v>
      </c>
      <c r="C7" s="50" t="s">
        <v>50</v>
      </c>
      <c r="D7" s="51">
        <v>7</v>
      </c>
      <c r="E7" s="63"/>
      <c r="F7" s="56">
        <f>D7*E7</f>
        <v>0</v>
      </c>
      <c r="G7" s="64"/>
    </row>
    <row r="8" spans="1:7" ht="72" customHeight="1" thickBot="1">
      <c r="A8" s="48">
        <v>3</v>
      </c>
      <c r="B8" s="49" t="s">
        <v>71</v>
      </c>
      <c r="C8" s="50" t="s">
        <v>51</v>
      </c>
      <c r="D8" s="51">
        <v>23</v>
      </c>
      <c r="E8" s="63"/>
      <c r="F8" s="56">
        <f>D8*E8</f>
        <v>0</v>
      </c>
      <c r="G8" s="64"/>
    </row>
    <row r="9" spans="1:7" ht="113.25" customHeight="1" thickBot="1">
      <c r="A9" s="48">
        <v>4</v>
      </c>
      <c r="B9" s="49" t="s">
        <v>54</v>
      </c>
      <c r="C9" s="50" t="s">
        <v>51</v>
      </c>
      <c r="D9" s="51">
        <v>5</v>
      </c>
      <c r="E9" s="63"/>
      <c r="F9" s="56">
        <f t="shared" ref="F9:F15" si="0">D9*E9</f>
        <v>0</v>
      </c>
      <c r="G9" s="64"/>
    </row>
    <row r="10" spans="1:7" ht="110.25" customHeight="1" thickBot="1">
      <c r="A10" s="48">
        <v>5</v>
      </c>
      <c r="B10" s="49" t="s">
        <v>57</v>
      </c>
      <c r="C10" s="50" t="s">
        <v>51</v>
      </c>
      <c r="D10" s="51">
        <v>2</v>
      </c>
      <c r="E10" s="63"/>
      <c r="F10" s="56">
        <f t="shared" si="0"/>
        <v>0</v>
      </c>
      <c r="G10" s="64"/>
    </row>
    <row r="11" spans="1:7" ht="83.25" customHeight="1" thickBot="1">
      <c r="A11" s="48">
        <v>6</v>
      </c>
      <c r="B11" s="49" t="s">
        <v>58</v>
      </c>
      <c r="C11" s="50" t="s">
        <v>51</v>
      </c>
      <c r="D11" s="51">
        <v>2</v>
      </c>
      <c r="E11" s="63"/>
      <c r="F11" s="56">
        <f t="shared" si="0"/>
        <v>0</v>
      </c>
      <c r="G11" s="64"/>
    </row>
    <row r="12" spans="1:7" ht="176.25" customHeight="1" thickBot="1">
      <c r="A12" s="48">
        <v>7</v>
      </c>
      <c r="B12" s="49" t="s">
        <v>52</v>
      </c>
      <c r="C12" s="50" t="s">
        <v>51</v>
      </c>
      <c r="D12" s="51">
        <v>1</v>
      </c>
      <c r="E12" s="63"/>
      <c r="F12" s="56">
        <f t="shared" si="0"/>
        <v>0</v>
      </c>
      <c r="G12" s="64"/>
    </row>
    <row r="13" spans="1:7" ht="155.25" customHeight="1" thickBot="1">
      <c r="A13" s="48">
        <v>8</v>
      </c>
      <c r="B13" s="49" t="s">
        <v>55</v>
      </c>
      <c r="C13" s="50" t="s">
        <v>51</v>
      </c>
      <c r="D13" s="51">
        <v>4</v>
      </c>
      <c r="E13" s="63"/>
      <c r="F13" s="56">
        <f t="shared" si="0"/>
        <v>0</v>
      </c>
      <c r="G13" s="64"/>
    </row>
    <row r="14" spans="1:7" ht="168" customHeight="1" thickBot="1">
      <c r="A14" s="48">
        <v>9</v>
      </c>
      <c r="B14" s="49" t="s">
        <v>59</v>
      </c>
      <c r="C14" s="50" t="s">
        <v>51</v>
      </c>
      <c r="D14" s="51">
        <v>1</v>
      </c>
      <c r="E14" s="63"/>
      <c r="F14" s="56">
        <f t="shared" si="0"/>
        <v>0</v>
      </c>
      <c r="G14" s="64"/>
    </row>
    <row r="15" spans="1:7" ht="75" customHeight="1" thickBot="1">
      <c r="A15" s="48">
        <v>10</v>
      </c>
      <c r="B15" s="49" t="s">
        <v>53</v>
      </c>
      <c r="C15" s="50" t="s">
        <v>51</v>
      </c>
      <c r="D15" s="51">
        <v>1</v>
      </c>
      <c r="E15" s="63"/>
      <c r="F15" s="56">
        <f t="shared" si="0"/>
        <v>0</v>
      </c>
      <c r="G15" s="64"/>
    </row>
    <row r="16" spans="1:7" ht="13.5" thickBot="1">
      <c r="A16" s="82" t="s">
        <v>64</v>
      </c>
      <c r="B16" s="83"/>
      <c r="C16" s="83"/>
      <c r="D16" s="83"/>
      <c r="E16" s="84"/>
      <c r="F16" s="57">
        <f>SUM(F6:F15)</f>
        <v>0</v>
      </c>
      <c r="G16" s="61"/>
    </row>
    <row r="18" spans="1:6" ht="13.5" thickBot="1"/>
    <row r="19" spans="1:6" ht="15.75" customHeight="1" thickBot="1">
      <c r="A19" s="96" t="s">
        <v>68</v>
      </c>
      <c r="B19" s="97"/>
      <c r="C19" s="97"/>
      <c r="D19" s="97"/>
      <c r="E19" s="97"/>
      <c r="F19" s="98"/>
    </row>
    <row r="20" spans="1:6" ht="15.75" customHeight="1" thickTop="1" thickBot="1">
      <c r="A20" s="99"/>
      <c r="B20" s="100"/>
      <c r="C20" s="100"/>
      <c r="D20" s="100"/>
      <c r="E20" s="101"/>
      <c r="F20" s="60" t="s">
        <v>65</v>
      </c>
    </row>
    <row r="21" spans="1:6" ht="15.75" customHeight="1" thickBot="1">
      <c r="A21" s="93" t="s">
        <v>66</v>
      </c>
      <c r="B21" s="94"/>
      <c r="C21" s="94"/>
      <c r="D21" s="94"/>
      <c r="E21" s="95"/>
      <c r="F21" s="58">
        <f>F16</f>
        <v>0</v>
      </c>
    </row>
    <row r="22" spans="1:6" ht="15.75" customHeight="1" thickBot="1">
      <c r="A22" s="90" t="s">
        <v>42</v>
      </c>
      <c r="B22" s="91"/>
      <c r="C22" s="91"/>
      <c r="D22" s="91"/>
      <c r="E22" s="92"/>
      <c r="F22" s="59">
        <f>F21*0.25</f>
        <v>0</v>
      </c>
    </row>
    <row r="23" spans="1:6" ht="15.75" customHeight="1" thickBot="1">
      <c r="A23" s="87" t="s">
        <v>67</v>
      </c>
      <c r="B23" s="88"/>
      <c r="C23" s="88"/>
      <c r="D23" s="88"/>
      <c r="E23" s="89"/>
      <c r="F23" s="58">
        <f>F21+F22</f>
        <v>0</v>
      </c>
    </row>
  </sheetData>
  <sheetProtection algorithmName="SHA-512" hashValue="l6lSgp9DhJLVcA9PX5z1IfCoBUknZxmhRul1VJWtBlpNEJqRtfd77euBiaRgtniF1KR1WrD3X2hVWcsejLCvHg==" saltValue="ms04ydwMB97d8vKGpUtlCg==" spinCount="100000" sheet="1" objects="1" scenarios="1"/>
  <mergeCells count="12">
    <mergeCell ref="A23:E23"/>
    <mergeCell ref="A22:E22"/>
    <mergeCell ref="A21:E21"/>
    <mergeCell ref="A19:F19"/>
    <mergeCell ref="A20:E20"/>
    <mergeCell ref="G4:G5"/>
    <mergeCell ref="A3:G3"/>
    <mergeCell ref="A1:G1"/>
    <mergeCell ref="A16:E16"/>
    <mergeCell ref="A4:A5"/>
    <mergeCell ref="B4:B5"/>
    <mergeCell ref="C4:C5"/>
  </mergeCells>
  <pageMargins left="0.7" right="0.7" top="0.75" bottom="0.75" header="0.3" footer="0.3"/>
  <pageSetup paperSize="9" scale="86"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0"/>
  <sheetViews>
    <sheetView workbookViewId="0">
      <selection activeCell="B15" sqref="B15"/>
    </sheetView>
  </sheetViews>
  <sheetFormatPr defaultRowHeight="14.25"/>
  <cols>
    <col min="1" max="1" width="3.5703125" style="40" customWidth="1"/>
    <col min="2" max="2" width="49.42578125" style="40" customWidth="1"/>
    <col min="3" max="5" width="9.140625" style="40"/>
    <col min="6" max="6" width="17.7109375" style="41" customWidth="1"/>
    <col min="7" max="16384" width="9.140625" style="40"/>
  </cols>
  <sheetData>
    <row r="1" spans="2:6" ht="15" thickBot="1"/>
    <row r="2" spans="2:6" ht="15.75" thickBot="1">
      <c r="B2" s="102" t="s">
        <v>48</v>
      </c>
      <c r="C2" s="103"/>
      <c r="D2" s="103"/>
      <c r="E2" s="103"/>
      <c r="F2" s="104"/>
    </row>
    <row r="4" spans="2:6">
      <c r="B4" s="109" t="s">
        <v>44</v>
      </c>
      <c r="C4" s="109"/>
      <c r="D4" s="109"/>
      <c r="E4" s="109"/>
      <c r="F4" s="44">
        <f>'Troškovnik FIKSNA'!B63</f>
        <v>0</v>
      </c>
    </row>
    <row r="5" spans="2:6">
      <c r="B5" s="109" t="s">
        <v>45</v>
      </c>
      <c r="C5" s="109"/>
      <c r="D5" s="109"/>
      <c r="E5" s="109"/>
      <c r="F5" s="44">
        <f>'Troškovnik IT oprema'!F21</f>
        <v>0</v>
      </c>
    </row>
    <row r="6" spans="2:6">
      <c r="B6" s="109" t="s">
        <v>46</v>
      </c>
      <c r="C6" s="109"/>
      <c r="D6" s="109"/>
      <c r="E6" s="109"/>
      <c r="F6" s="44" t="e">
        <f>#REF!</f>
        <v>#REF!</v>
      </c>
    </row>
    <row r="7" spans="2:6" ht="15" thickBot="1">
      <c r="B7" s="45"/>
      <c r="C7" s="45"/>
      <c r="D7" s="45"/>
      <c r="E7" s="45"/>
    </row>
    <row r="8" spans="2:6" ht="15.75" thickBot="1">
      <c r="B8" s="105" t="s">
        <v>47</v>
      </c>
      <c r="C8" s="106"/>
      <c r="D8" s="106"/>
      <c r="E8" s="106"/>
      <c r="F8" s="42" t="e">
        <f>SUM(F4:F6)</f>
        <v>#REF!</v>
      </c>
    </row>
    <row r="9" spans="2:6" ht="15" thickBot="1">
      <c r="B9" s="107" t="s">
        <v>42</v>
      </c>
      <c r="C9" s="108"/>
      <c r="D9" s="108"/>
      <c r="E9" s="108"/>
      <c r="F9" s="43" t="e">
        <f>F8*0.25</f>
        <v>#REF!</v>
      </c>
    </row>
    <row r="10" spans="2:6" ht="15.75" thickBot="1">
      <c r="B10" s="105" t="s">
        <v>49</v>
      </c>
      <c r="C10" s="106"/>
      <c r="D10" s="106"/>
      <c r="E10" s="106"/>
      <c r="F10" s="42" t="e">
        <f>F8+F9</f>
        <v>#REF!</v>
      </c>
    </row>
  </sheetData>
  <mergeCells count="7">
    <mergeCell ref="B2:F2"/>
    <mergeCell ref="B10:E10"/>
    <mergeCell ref="B9:E9"/>
    <mergeCell ref="B8:E8"/>
    <mergeCell ref="B6:E6"/>
    <mergeCell ref="B5:E5"/>
    <mergeCell ref="B4: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48B1A0-4DB7-4282-84A1-5172A2A371D4}">
  <ds:schemaRefs>
    <ds:schemaRef ds:uri="http://schemas.microsoft.com/sharepoint/v3/contenttype/forms"/>
  </ds:schemaRefs>
</ds:datastoreItem>
</file>

<file path=customXml/itemProps2.xml><?xml version="1.0" encoding="utf-8"?>
<ds:datastoreItem xmlns:ds="http://schemas.openxmlformats.org/officeDocument/2006/customXml" ds:itemID="{05D0F690-A295-4BD1-AEF0-1FC674A2EA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56E3FE7-9983-47B8-94D0-B25F997B489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Troškovnik FIKSNA</vt:lpstr>
      <vt:lpstr>Troškovnik IT oprema</vt:lpstr>
      <vt:lpstr>Rekapitulacija Fix+Mob+Uređaji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Ivica Horvat</dc:creator>
  <cp:lastModifiedBy>Miroslav Papak</cp:lastModifiedBy>
  <cp:lastPrinted>2023-05-05T11:54:13Z</cp:lastPrinted>
  <dcterms:created xsi:type="dcterms:W3CDTF">2014-05-28T07:03:33Z</dcterms:created>
  <dcterms:modified xsi:type="dcterms:W3CDTF">2023-05-08T10:15:07Z</dcterms:modified>
</cp:coreProperties>
</file>