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Storage-01\Public\Komunalni\Paula Jurković\Nalozi za nabavu 2024\Troškovnici\"/>
    </mc:Choice>
  </mc:AlternateContent>
  <xr:revisionPtr revIDLastSave="0" documentId="13_ncr:1_{825588F5-A919-40F2-BC5C-D940067682F5}" xr6:coauthVersionLast="47" xr6:coauthVersionMax="47" xr10:uidLastSave="{00000000-0000-0000-0000-000000000000}"/>
  <bookViews>
    <workbookView xWindow="-120" yWindow="-120" windowWidth="29040" windowHeight="15840" tabRatio="862" xr2:uid="{00000000-000D-0000-FFFF-FFFF00000000}"/>
  </bookViews>
  <sheets>
    <sheet name="JR P. Radića" sheetId="1" r:id="rId1"/>
  </sheets>
  <definedNames>
    <definedName name="__xlnm.Print_Area" localSheetId="0">'JR P. Radića'!$B$1:$G$60</definedName>
    <definedName name="__xlnm.Print_Titles" localSheetId="0">'JR P. Radića'!$1:$4</definedName>
    <definedName name="_xlnm.Print_Titles" localSheetId="0">'JR P. Radića'!$1:$4</definedName>
    <definedName name="_xlnm.Print_Area" localSheetId="0">'JR P. Radića'!$A$1:$G$63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 i="1" l="1"/>
  <c r="G22" i="1"/>
  <c r="G25" i="1"/>
  <c r="G28" i="1"/>
  <c r="G31" i="1"/>
  <c r="G34" i="1"/>
  <c r="G37" i="1"/>
  <c r="G40" i="1"/>
  <c r="G43" i="1"/>
  <c r="G46" i="1"/>
  <c r="G49" i="1"/>
  <c r="G53" i="1"/>
  <c r="G56" i="1"/>
  <c r="G16" i="1"/>
  <c r="G58" i="1" l="1"/>
  <c r="E61" i="1" s="1"/>
  <c r="E62" i="1" l="1"/>
  <c r="E63" i="1" s="1"/>
</calcChain>
</file>

<file path=xl/sharedStrings.xml><?xml version="1.0" encoding="utf-8"?>
<sst xmlns="http://schemas.openxmlformats.org/spreadsheetml/2006/main" count="49" uniqueCount="38">
  <si>
    <t>Br.st.</t>
  </si>
  <si>
    <t xml:space="preserve">SADRŽAJ STAVKE </t>
  </si>
  <si>
    <t>Količina</t>
  </si>
  <si>
    <t xml:space="preserve">Jedinična cijena </t>
  </si>
  <si>
    <t>Ukupno</t>
  </si>
  <si>
    <t>kom</t>
  </si>
  <si>
    <t>m</t>
  </si>
  <si>
    <t>UKUPNO:</t>
  </si>
  <si>
    <t>PDV (25%):</t>
  </si>
  <si>
    <t>SVEUKUPNO:</t>
  </si>
  <si>
    <t>Jedinica mjere</t>
  </si>
  <si>
    <t>Ispitivanje instalacije, mjerenje i izdavanje odgovarajućih protokola.</t>
  </si>
  <si>
    <t>I</t>
  </si>
  <si>
    <t>OPĆI UVJETI</t>
  </si>
  <si>
    <r>
      <t>INVESTITOR:</t>
    </r>
    <r>
      <rPr>
        <b/>
        <sz val="10"/>
        <rFont val="Calibri"/>
        <family val="2"/>
        <scheme val="minor"/>
      </rPr>
      <t xml:space="preserve"> GRAD POŽEGA, Trg Svetog Trojstva 1, Požega</t>
    </r>
  </si>
  <si>
    <t>Za sve stavke troškovnika u kojima nije posebno navedeno, podrazumjeva se:
- nabava, doprema do gradilišta, eventualno skladištenje, te ugradnja specificiranog materijala, sklopa ili uređaja, uključujući sve potrebne operacije do pune funkcionalnosti.
- izrada svih pomoćnih građevinsko - obrtničkih radova na svim podlogama što uključuje: izrada rovova za vodove, zaštitne cijevi, izradu udubljenja za sve tipove razdjelnika, proboje ploča, korjenja, betona i građevinska sanacija zapunjanja šupljina demontirane .
- sav potrebni sitni spojni i montažni materijal
- sva potrebna električna spajanja do pune funkcionalnosti
- svi pripadni pripremni odnosno završni radovi uključujući čišćenja, odnošenja viška i zaostalog materijala.
Instalacije moraju biti izvedene u skladu s važećim hrvatskim pravilnicima i normama. Sva oprema mora biti certificirana od strane mjerodavnih hrvatskih pravnih subjekata i mora imati prateću dokumentaciju na hrvatskom jeziku. Izvoditelj radova dužan je po završetku radova dostaviti investitoru upute za rukovanje i održavanje instalacija i uređaja, jamstvene listove, te izjave o svojstvima, sve navedeno na hrvatskom jeziku.</t>
  </si>
  <si>
    <t>Kabeli promjera do 40 mm polažu se ručno. Veći kabeli polažu se pomoću vitla, koje ima kontrolirano natezanje i s kojim rukuje ovlaštena osoba. Putevi kabelske trase su odabrani tako da ne smetaju drugim instalacijama i da nema rizika od oštećenja. Kabeli moraju biti položeni u definirane trase. U slučaju odstupanja od projektirane trase polaganja obavezno se mora dobiti odobrenje. Kod skladištenja i rukovanja kabelima obavezno se pridržavati uputa proizvođača. Obavezno paziti da ne dolazi do nedozvoljenog savijanja i uvijanja kabela. U slučaju eventualnog oštećenja kabela obavezno obavjestiti odgovornu osobu nadzora. Savijanje kabela ne smije biti veće nego što to dozvoljava proizvođač kabela. Kod polaganja kabela kao pomagalo smije se koristiti alat koji je proizveden za tu svrhu. Nakon presjecanja kabela krajeve kabela obavezno zapečatiti kabelskom navlakom. Kabeli moraju biti položeni u cijelosti, osim ako je duljina polaganja veća od tvorničke duljine kabela. Tamo gdje kabeli prolaze kroz podove i sl. trebaju biti mehanički zaštićeni polaganjem u odgovarajuće cijevi ili kanale. Svaki kabel treba biti položen tako da ne dolazi do dodatnog i nedozvoljenog naprezanja na priključnim mjestima (radne stezaljke opreme i sl.). Križanje kabela izbjegavati. Za slučaj križanja kabela, obavezno to izvesti pod pravim kutem. Upravljački kabeli i kabeli manjih presjeka spajaju se izravno na rednu stezaljku ili sl. Vodiči moraju biti položeni što ravnije. Prije spajanja kabela potrebno je provjeriti da li je kabel pravilno položen. Treba obratiti pažnju na ispravnost obilježavanja kabela. Svi rezervni kabeli trebaju biti priključeni na odgovarajuće redne stezaljke i uzemljeni na oba kraja. Samo jedan vodič se spaja na odgovarajuću rednu stezaljku. Za slučaj spajanja više paralelnih vodiča, koristiti odgovarajuće redne stezaljke i spojnike - premosnike. Uvodnice trebaju biti uglavnom ne metalne. Kod uvoda kabela u opremu obavezno zadržati stupanj mehaničke zaštite predmetne opreme. Ne iskorištene kabelske ulaze obavezno zabrtviti odgovarajućim vijčanim čepovima ili sl. Svi kabeli moraju biti označeni odgovarajućim neljepivim kabelskim vrpcama i to na oba kraja. Vodovi energetskih kabela trebaju biti odgovarajuće boje. Isto se odnosi i na spojnice i priključne stezaljke.</t>
  </si>
  <si>
    <t>m3</t>
  </si>
  <si>
    <t>Isporučiti materijal i postaviti u prethodno iskopani kanal traku upozorenja ''Pozor - NN kabel''</t>
  </si>
  <si>
    <r>
      <t xml:space="preserve">Dobava i polaganje pocinčane žice </t>
    </r>
    <r>
      <rPr>
        <sz val="9"/>
        <color theme="1"/>
        <rFont val="Calibri"/>
        <family val="2"/>
      </rPr>
      <t xml:space="preserve">φ = 10 </t>
    </r>
    <r>
      <rPr>
        <sz val="9"/>
        <color theme="1"/>
        <rFont val="Calibri"/>
        <family val="2"/>
        <scheme val="minor"/>
      </rPr>
      <t>mm, komplet sa svim potrebnim spojnim i montažnim materijalom.</t>
    </r>
  </si>
  <si>
    <t>Spajanje pocinčane žice Fe/Zn φ = 10 mm s bakrenim užetom 70 mm2 i dalje na stup JR na vijak ua uzemljivač komplet sa svim potrebnim spojnim, montažnim i zaštitnim materijalom, koji uključuje i spojnicu (žica - uže). Prosječna duljina bakrenog užeta 5 m.</t>
  </si>
  <si>
    <t>Dobava, montaža i spajanje razdjelnog ormarića rasvjetnih stupova EKM 2050 (s osiguračem) komplet sa svim potrebnim spojnim i montažnim materijalom.</t>
  </si>
  <si>
    <r>
      <t xml:space="preserve">Dobava i polaganje i spajanje kabela PP00Y 4x25 mm2 uvučenim u zaštitnu instalacijsku cijev NOVOTUB </t>
    </r>
    <r>
      <rPr>
        <sz val="9"/>
        <color theme="1"/>
        <rFont val="Calibri"/>
        <family val="2"/>
      </rPr>
      <t xml:space="preserve">φ50 mm </t>
    </r>
    <r>
      <rPr>
        <sz val="9"/>
        <color theme="1"/>
        <rFont val="Calibri"/>
        <family val="2"/>
        <scheme val="minor"/>
      </rPr>
      <t>u iskopani rov s uvlačenjem u temelje stupa JR i provlačenjem kroz cijevi komplet sa svim potrebnim spojnim i montažnim materijalom.</t>
    </r>
  </si>
  <si>
    <t>Dobava, uvlačenje i spajanje kabela PP00Y 3x2,5 mm2 u u stup JR komplet sa svim potrebnim spojnim i montažnim materijalom. Prosječna duljina voda je 6 m.</t>
  </si>
  <si>
    <r>
      <t xml:space="preserve">Dobava i ugradnja PVC cijevi za zaštitu kabela javne rasvjete </t>
    </r>
    <r>
      <rPr>
        <sz val="9"/>
        <color theme="1"/>
        <rFont val="Calibri"/>
        <family val="2"/>
      </rPr>
      <t>φ</t>
    </r>
    <r>
      <rPr>
        <sz val="9"/>
        <color theme="1"/>
        <rFont val="Calibri"/>
        <family val="2"/>
        <scheme val="minor"/>
      </rPr>
      <t xml:space="preserve"> 110 mm, komplet sa svim potrebnim spojnim i montažnim materijalom.</t>
    </r>
  </si>
  <si>
    <t>JAVNA RASVJETA</t>
  </si>
  <si>
    <t>REKAPITULACIJA:</t>
  </si>
  <si>
    <r>
      <t xml:space="preserve">LOKACIJA: </t>
    </r>
    <r>
      <rPr>
        <b/>
        <sz val="10"/>
        <rFont val="Calibri"/>
        <family val="2"/>
        <scheme val="minor"/>
      </rPr>
      <t>k.č.br.: 6674, k.o. Požega</t>
    </r>
  </si>
  <si>
    <t>Isporučiti materijal i izvesti napajanje novog razvodnog ormara javne rasvjete OJR s postojeće NN mreže kabelom PP00Y 4x25 mm2 uvučenim u instalacijsku cijev PEHD50 komplet sa svim potrebnim spojnim i montažnim materijalom.</t>
  </si>
  <si>
    <t>Dobava i ugradnja ormara TEP tip KRO JR/2.6,  kabelskog razvodnog, slobodnostojećeg od prešanog poliestera ojačanog staklenim vlaknima s jednim vratima antiplakatna izvedba, mehanička zaštita IP 54, električna zaštita zaštitno izoliranje polucilindar brava sa zatvaranjem u tri točke, sa ugrađenim maticama za pričvršćenje sabirnica i opreme, sive boje (RAL 7035), dimenzija cca  (600x1000x320 mm), opremljen Cu sabirnicama (L) 3x(30x5 mm) na razmaku 185 mm, Cu sabirnicom N (30x5 mm) na  min.250 mm ispod L sabirnice, nosačem kabela sa obujmicama za maksimalan broj kabela 6x(4x16-50). Opremljen sa sljedećom opremom:
- prekidač s svojstvima rastavljača BR C40/3P - kom 1  
- diferencijalna strujno-zaštitna sklopka FID 63/0.1A -kom 1
- instalacijski automatski osigurač C32/3P - kom 1
- odvodnik prenapona PO 25 kA, 0,4 kV kom 1
- stezaljka za priključenje vodiča za izjednačenje potencijala metalnih masa - kom 1
- redne stezaljke, bakar za sabirnice, te sav ostali spojni i montažni materijal.
Sve spojeno i ispitano. Dobavljač treba za ormar i isporučenu opremu priložiti dokaz o kakvoći materijala i postojanosti kućišta ormarića, te uputu za montažu i održavanje.</t>
  </si>
  <si>
    <t>Iskop kabelskog rova dim. 0.4 × 0.8 m u zemlji II i III kategorije za polaganje kabela za napajanje rasvjete od ormarića javne rasvjete do rasvjetnih mjesta, zajedno s izradom posteljice od pijeska ili prosijane zemlje, zatrpavanjem i odvozom viška zemlje.</t>
  </si>
  <si>
    <t>Izrada kompletnog temelja za stup, sa svim potrebnim radnjama (iskop 0,8x0,8x0,8 m,izrada oplate, ugradnja betona MB15), ugradnja sidra, finalna obrada i oblikovanje gornjeg sloja, komplet sa svim potrebnim spojnim i montažnim materijalom.</t>
  </si>
  <si>
    <t>Dobava, montaža i spajanje čeličnog cijevnog stupa visine H = 8 m, stup mora imati antikorozivnu zaštitu izvana i iznutra, mora biti opremljen vratima, letvicom za ovjes stupne razdjelnice, vijkom za uzemljenje izvana i iznutra, s pripadajućim temeljnim vijcima i maticama, naglavnik stupa Ф60 mm</t>
  </si>
  <si>
    <t xml:space="preserve">Dobava i montaža LED svjetiljke za ugradnju na krak ili direktno na vrh stupa, kućište od tlačno lijevanog aluminija otporno na koroziju. Priložiti dokaz antikorozivnosti materijala kućišta. 
IP66, IK09 zaštita svjetiljke, klasa izolacije II. Isporučiti certifikate.
Sustav raspršavanja svjetlosti pojedinačnim optičkim visokopropusnim lećama i dodijeljenim LED diodama radi zadržavanja jednolikosti rasvjetljenosti površine pri režimu rada pojedinačnih LED dioda. Izmjenjivi sustav leća i dioda u postojećem kućištu svjetiljke. Temperatura svjetlosti: 3000K. Led diode kvalitete Step Mcadam 5 ili bolji. Ravni pokrov optičkog dijela svjetiljke od kaljenog stakla sa mogućnošću izmjene pokrova na svjetiljci. 
Napajanje svjetiljke odvojeno od optičkog dijela svjetiljke u kućištu IP66, omogućena zamjena napajanja po servisu. Asimetrična raspodjela svjetlosti. 
Zamućeno staklo ili zaštitna folija na pokrovu svjetiljke za smanjeno bliještanje osobama u djelokrugu. Regulabilna predspojna naprava LED svjetiljke sa samostalnom automatskom višestupanjskom programibilnom regulacijom svjetlosnog toka minimalne uštede 40%, mogućnost podešavanja 5 nivoa osvijetljenosti i broja perioda tijekom jednog ciklusa. Faktor snage &gt;0.95.
Indeks uzvrata boje minimalno 70, životni vijek minimalno 100000 sati pri L90B10,
radna temperatura od -40°C do +50°C.
Napon: 230 VAC +- 10%. Maksimalna snaga 50W, minimalna učinkovitost nakon gubitaka u kućištu i lećama: 120lm/W. 
Ugrađena zasebna prenaponska zaštita svjetiljke 10 kV.
Ugrađena temperaturna zaštita napajanja svjetiljke od pregrijavanja i pregaranja. 
Ugrađen sustav CLO, konstantan svjetlosni tok tijekom životnog vijeka svjetiljke.
Inox vijci pričvršćenja svjetiljke na stup. 
Isporučeno sa komplet kabelom duljine 2 metra iz svjetiljke: 2x0.75 H05RN-F. Isporučen predspojen konektor klase zaštite IP68 za spajanje svjetiljke na strujni izvod. 
</t>
  </si>
  <si>
    <t>Ukupno I - JAVNA RASVJETA (€) :</t>
  </si>
  <si>
    <t>Max. masa svjetiljke komplet sa montažnim nastavkom i napajanjem: 3,5 kg.
Sigurnosni automatski prekidač za dovođenje svjetiljke u beznaponsko stanje pri otvaranju kućišta. Omogućena zamjena novih Led dioda i napajanja uslijed servisa. Dimenzije 489x229x135mm (tolerancija ±5%). Svjetiljka usklađena sa HRN EN60598-1, EN60598-2-3, EN61547, EN62031, EN55015, EN61000-3-2, EN61000-3-3 ili jednakovrijedno. Isporučiti ENEC, ENEC+ certifikat.
Svjetiljka treba zadovoljiti zahtjeve prema svjetlotehničkom proračunu za cestu klase M4 prema normi HRN EN 13201-2:2016 ili jednakovrijedno uz dolje navedene parametre proračuna koji se zajedno s .ldt ili .ies datotekom svjetiljke dostavlja na CD-u.
- Broj voznih traka: 2
- Obloga ceste: R3, q0: 0,07
- Širina ceste: 6 m
- Visina izvora svjetlosti: 8 m
- Razmak između svjetiljki: 35 m
- Udaljenost svjetiljke od ruba kolnika: 0 m
- Nagib svjetiljke: 0 stupnjeva
- Faktor održavanja: 0,8
- Montaža stupova: jednostrano</t>
  </si>
  <si>
    <r>
      <t>GRAĐEVINA:</t>
    </r>
    <r>
      <rPr>
        <b/>
        <sz val="10"/>
        <rFont val="Calibri"/>
        <family val="2"/>
        <charset val="238"/>
        <scheme val="minor"/>
      </rPr>
      <t xml:space="preserve"> Dogradnja javne rasvjete Ulice Pavla Radića</t>
    </r>
  </si>
  <si>
    <t>Prije početka radova treba odrediti točnu trasu kabela, prema projektu, a tek onda početi s polaganjem kabela i izvođenjem instalacija. Kod toga treba paziti na propisani razamak u odnosu na druge objekte odnosno instalacije. Sav korišteni materijal kod izvođenja instalacija mora odgovarati postojećim propisima i normama, kao i popisu u troškovniku. Izvođač radova mora nakon izvedenih radova dostaviti sve potrebne dokaze kvalitete izvedenih radova i ugrađenog materijala, te izvedbenu dokumentaciju - izvedbeni projekt i projekt izvedenog stanja. Tijekom izvođenja radova izvođač je dužan da sva nastala odstupanja trasa od onih predviđenih projektom unese u projekt, a po završetku radova treba predati investitoru projekt stvarno izvedenog stanja. Pri izvođenju radova izvođač je dužan voditi računa o već izvedenim radovima na objektu.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</si>
</sst>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quot; kn&quot;_-;\-* #,##0.00&quot; kn&quot;_-;_-* \-??&quot; kn&quot;_-;_-@_-"/>
    <numFmt numFmtId="165" formatCode="_-* #,##0.00\ [$€-1]_-;\-* #,##0.00\ [$€-1]_-;_-* &quot;-&quot;??\ [$€-1]_-;_-@_-"/>
  </numFmts>
  <fonts count="17" x14ac:knownFonts="1">
    <font>
      <sz val="10"/>
      <name val="Arial"/>
      <family val="2"/>
      <charset val="238"/>
    </font>
    <font>
      <sz val="11"/>
      <color indexed="8"/>
      <name val="Calibri"/>
      <family val="2"/>
      <charset val="238"/>
    </font>
    <font>
      <sz val="11"/>
      <color indexed="8"/>
      <name val="Calibri"/>
      <family val="2"/>
      <charset val="1"/>
    </font>
    <font>
      <sz val="10"/>
      <name val="Arial"/>
      <family val="2"/>
      <charset val="1"/>
    </font>
    <font>
      <sz val="10"/>
      <name val="Arial"/>
      <family val="2"/>
      <charset val="238"/>
    </font>
    <font>
      <sz val="10"/>
      <color theme="1"/>
      <name val="Arial"/>
      <family val="2"/>
      <charset val="238"/>
    </font>
    <font>
      <sz val="11"/>
      <color theme="1"/>
      <name val="Calibri"/>
      <family val="2"/>
      <charset val="238"/>
      <scheme val="minor"/>
    </font>
    <font>
      <sz val="10"/>
      <name val="Calibri"/>
      <family val="2"/>
      <scheme val="minor"/>
    </font>
    <font>
      <b/>
      <sz val="1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sz val="9"/>
      <name val="Calibri"/>
      <family val="2"/>
      <scheme val="minor"/>
    </font>
    <font>
      <b/>
      <u/>
      <sz val="10"/>
      <color theme="1"/>
      <name val="Calibri"/>
      <family val="2"/>
      <scheme val="minor"/>
    </font>
    <font>
      <b/>
      <sz val="9"/>
      <color theme="1"/>
      <name val="Calibri"/>
      <family val="2"/>
      <scheme val="minor"/>
    </font>
    <font>
      <sz val="9"/>
      <color theme="1"/>
      <name val="Calibri"/>
      <family val="2"/>
    </font>
    <font>
      <b/>
      <sz val="10"/>
      <name val="Calibri"/>
      <family val="2"/>
      <charset val="238"/>
      <scheme val="minor"/>
    </font>
  </fonts>
  <fills count="3">
    <fill>
      <patternFill patternType="none"/>
    </fill>
    <fill>
      <patternFill patternType="gray125"/>
    </fill>
    <fill>
      <patternFill patternType="solid">
        <fgColor indexed="31"/>
        <bgColor indexed="22"/>
      </patternFill>
    </fill>
  </fills>
  <borders count="15">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right/>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bottom style="thin">
        <color indexed="64"/>
      </bottom>
      <diagonal/>
    </border>
    <border>
      <left/>
      <right/>
      <top/>
      <bottom style="medium">
        <color indexed="64"/>
      </bottom>
      <diagonal/>
    </border>
    <border>
      <left/>
      <right/>
      <top style="medium">
        <color rgb="FF000000"/>
      </top>
      <bottom style="medium">
        <color rgb="FF000000"/>
      </bottom>
      <diagonal/>
    </border>
    <border>
      <left/>
      <right/>
      <top/>
      <bottom style="medium">
        <color rgb="FF000000"/>
      </bottom>
      <diagonal/>
    </border>
    <border>
      <left/>
      <right/>
      <top style="medium">
        <color indexed="8"/>
      </top>
      <bottom/>
      <diagonal/>
    </border>
    <border>
      <left/>
      <right/>
      <top style="thin">
        <color indexed="64"/>
      </top>
      <bottom style="thin">
        <color indexed="64"/>
      </bottom>
      <diagonal/>
    </border>
    <border>
      <left/>
      <right/>
      <top style="thin">
        <color indexed="64"/>
      </top>
      <bottom style="medium">
        <color indexed="64"/>
      </bottom>
      <diagonal/>
    </border>
  </borders>
  <cellStyleXfs count="12">
    <xf numFmtId="0" fontId="0" fillId="0" borderId="0"/>
    <xf numFmtId="0" fontId="4" fillId="0" borderId="0"/>
    <xf numFmtId="0" fontId="4" fillId="0" borderId="0"/>
    <xf numFmtId="0" fontId="1" fillId="0" borderId="0"/>
    <xf numFmtId="0" fontId="1" fillId="0" borderId="0"/>
    <xf numFmtId="0" fontId="2" fillId="0" borderId="0"/>
    <xf numFmtId="0" fontId="3" fillId="0" borderId="0"/>
    <xf numFmtId="164" fontId="4" fillId="0" borderId="0"/>
    <xf numFmtId="0" fontId="6" fillId="0" borderId="0"/>
    <xf numFmtId="164" fontId="1" fillId="0" borderId="0" applyFill="0" applyBorder="0" applyAlignment="0" applyProtection="0"/>
    <xf numFmtId="0" fontId="1" fillId="0" borderId="0"/>
    <xf numFmtId="44" fontId="6" fillId="0" borderId="0" applyFont="0" applyFill="0" applyBorder="0" applyAlignment="0" applyProtection="0"/>
  </cellStyleXfs>
  <cellXfs count="75">
    <xf numFmtId="0" fontId="0" fillId="0" borderId="0" xfId="0"/>
    <xf numFmtId="0" fontId="0" fillId="0" borderId="0" xfId="1" applyFont="1"/>
    <xf numFmtId="0" fontId="0" fillId="0" borderId="0" xfId="1" applyFont="1" applyAlignment="1">
      <alignment horizontal="center" vertical="top"/>
    </xf>
    <xf numFmtId="0" fontId="0" fillId="0" borderId="0" xfId="1" applyFont="1" applyAlignment="1">
      <alignment vertical="top" wrapText="1"/>
    </xf>
    <xf numFmtId="0" fontId="0" fillId="0" borderId="0" xfId="1" applyFont="1" applyAlignment="1">
      <alignment horizontal="center"/>
    </xf>
    <xf numFmtId="4" fontId="0" fillId="0" borderId="0" xfId="1" applyNumberFormat="1" applyFont="1" applyAlignment="1">
      <alignment horizontal="right"/>
    </xf>
    <xf numFmtId="0" fontId="0" fillId="0" borderId="0" xfId="1" applyFont="1" applyAlignment="1">
      <alignment horizontal="center" vertical="center"/>
    </xf>
    <xf numFmtId="4" fontId="11" fillId="0" borderId="5" xfId="1" applyNumberFormat="1" applyFont="1" applyBorder="1" applyAlignment="1" applyProtection="1">
      <alignment horizontal="right"/>
      <protection locked="0"/>
    </xf>
    <xf numFmtId="4" fontId="11" fillId="0" borderId="5" xfId="1" applyNumberFormat="1" applyFont="1" applyBorder="1" applyAlignment="1" applyProtection="1">
      <alignment horizontal="right" wrapText="1"/>
      <protection locked="0"/>
    </xf>
    <xf numFmtId="4" fontId="11" fillId="0" borderId="9" xfId="1" applyNumberFormat="1" applyFont="1" applyBorder="1" applyAlignment="1" applyProtection="1">
      <alignment horizontal="right" wrapText="1"/>
      <protection locked="0"/>
    </xf>
    <xf numFmtId="0" fontId="12" fillId="0" borderId="0" xfId="1" applyFont="1" applyProtection="1"/>
    <xf numFmtId="0" fontId="7" fillId="0" borderId="0" xfId="1" applyFont="1" applyAlignment="1" applyProtection="1">
      <alignment horizontal="left" vertical="top" wrapText="1"/>
    </xf>
    <xf numFmtId="0" fontId="0" fillId="0" borderId="0" xfId="1" applyFont="1" applyProtection="1"/>
    <xf numFmtId="0" fontId="7" fillId="0" borderId="0" xfId="1" applyFont="1" applyAlignment="1" applyProtection="1">
      <alignment horizontal="left" vertical="center"/>
    </xf>
    <xf numFmtId="0" fontId="12" fillId="0" borderId="0" xfId="1" applyFont="1" applyAlignment="1" applyProtection="1">
      <alignment vertical="top"/>
    </xf>
    <xf numFmtId="0" fontId="12" fillId="0" borderId="4" xfId="1" applyFont="1" applyBorder="1" applyAlignment="1" applyProtection="1">
      <alignment horizontal="right" vertical="top" wrapText="1"/>
    </xf>
    <xf numFmtId="0" fontId="12" fillId="0" borderId="0" xfId="1" applyFont="1" applyAlignment="1" applyProtection="1">
      <alignment horizontal="center" vertical="center"/>
    </xf>
    <xf numFmtId="0" fontId="8" fillId="2" borderId="3" xfId="1" applyFont="1" applyFill="1" applyBorder="1" applyAlignment="1" applyProtection="1">
      <alignment horizontal="center" vertical="center" wrapText="1"/>
    </xf>
    <xf numFmtId="0" fontId="8" fillId="2" borderId="2" xfId="1" applyFont="1" applyFill="1" applyBorder="1" applyAlignment="1" applyProtection="1">
      <alignment horizontal="center" vertical="center" wrapText="1"/>
    </xf>
    <xf numFmtId="0" fontId="8" fillId="2" borderId="1" xfId="1" applyFont="1" applyFill="1" applyBorder="1" applyAlignment="1" applyProtection="1">
      <alignment horizontal="center" vertical="center" wrapText="1"/>
    </xf>
    <xf numFmtId="4" fontId="8" fillId="2" borderId="2" xfId="1" applyNumberFormat="1" applyFont="1" applyFill="1" applyBorder="1" applyAlignment="1" applyProtection="1">
      <alignment horizontal="center" vertical="center" wrapText="1"/>
    </xf>
    <xf numFmtId="4" fontId="8" fillId="2" borderId="1" xfId="7" applyNumberFormat="1" applyFont="1" applyFill="1" applyBorder="1" applyAlignment="1" applyProtection="1">
      <alignment horizontal="center" vertical="center" wrapText="1"/>
    </xf>
    <xf numFmtId="4" fontId="8" fillId="2" borderId="3" xfId="7" applyNumberFormat="1" applyFont="1" applyFill="1" applyBorder="1" applyAlignment="1" applyProtection="1">
      <alignment horizontal="center" vertical="center" wrapText="1"/>
    </xf>
    <xf numFmtId="0" fontId="0" fillId="0" borderId="0" xfId="1" applyFont="1" applyAlignment="1" applyProtection="1">
      <alignment horizontal="center" vertical="center"/>
    </xf>
    <xf numFmtId="0" fontId="11" fillId="0" borderId="0" xfId="1" applyFont="1" applyProtection="1"/>
    <xf numFmtId="0" fontId="11" fillId="0" borderId="0" xfId="1" applyFont="1" applyAlignment="1" applyProtection="1">
      <alignment horizontal="center" vertical="top" wrapText="1"/>
    </xf>
    <xf numFmtId="0" fontId="11" fillId="0" borderId="0" xfId="1" applyFont="1" applyAlignment="1" applyProtection="1">
      <alignment vertical="top" wrapText="1"/>
    </xf>
    <xf numFmtId="0" fontId="11" fillId="0" borderId="0" xfId="1" applyFont="1" applyAlignment="1" applyProtection="1">
      <alignment horizontal="center" vertical="center" wrapText="1"/>
    </xf>
    <xf numFmtId="4" fontId="11" fillId="0" borderId="0" xfId="1" applyNumberFormat="1" applyFont="1" applyAlignment="1" applyProtection="1">
      <alignment horizontal="center" vertical="center" wrapText="1"/>
    </xf>
    <xf numFmtId="4" fontId="11" fillId="0" borderId="0" xfId="7" applyNumberFormat="1" applyFont="1" applyAlignment="1" applyProtection="1">
      <alignment horizontal="center" vertical="center" wrapText="1"/>
    </xf>
    <xf numFmtId="0" fontId="5" fillId="0" borderId="0" xfId="1" applyFont="1" applyProtection="1"/>
    <xf numFmtId="0" fontId="10" fillId="0" borderId="0" xfId="1" applyFont="1" applyAlignment="1" applyProtection="1">
      <alignment horizontal="left" vertical="top" wrapText="1"/>
    </xf>
    <xf numFmtId="0" fontId="11" fillId="0" borderId="0" xfId="1" applyFont="1" applyAlignment="1" applyProtection="1">
      <alignment horizontal="left" vertical="top" wrapText="1"/>
    </xf>
    <xf numFmtId="0" fontId="11" fillId="0" borderId="0" xfId="1" applyFont="1" applyAlignment="1" applyProtection="1">
      <alignment horizontal="center" vertical="top" wrapText="1"/>
    </xf>
    <xf numFmtId="0" fontId="9" fillId="0" borderId="0" xfId="1" applyFont="1" applyAlignment="1" applyProtection="1">
      <alignment horizontal="center" vertical="top" wrapText="1"/>
    </xf>
    <xf numFmtId="0" fontId="10" fillId="0" borderId="0" xfId="1" applyFont="1" applyAlignment="1" applyProtection="1">
      <alignment horizontal="center" vertical="top" wrapText="1"/>
    </xf>
    <xf numFmtId="0" fontId="14" fillId="0" borderId="0" xfId="1" applyFont="1" applyAlignment="1" applyProtection="1">
      <alignment horizontal="center" vertical="top" wrapText="1"/>
    </xf>
    <xf numFmtId="0" fontId="11" fillId="0" borderId="0" xfId="1" applyFont="1" applyAlignment="1" applyProtection="1">
      <alignment horizontal="center" wrapText="1"/>
    </xf>
    <xf numFmtId="4" fontId="11" fillId="0" borderId="0" xfId="1" applyNumberFormat="1" applyFont="1" applyAlignment="1" applyProtection="1">
      <alignment horizontal="right" wrapText="1"/>
    </xf>
    <xf numFmtId="4" fontId="11" fillId="0" borderId="0" xfId="1" applyNumberFormat="1" applyFont="1" applyAlignment="1" applyProtection="1">
      <alignment horizontal="right"/>
    </xf>
    <xf numFmtId="0" fontId="11" fillId="0" borderId="8" xfId="1" applyFont="1" applyBorder="1" applyAlignment="1" applyProtection="1">
      <alignment horizontal="center" vertical="top" wrapText="1"/>
    </xf>
    <xf numFmtId="0" fontId="11" fillId="0" borderId="8" xfId="1" applyFont="1" applyBorder="1" applyAlignment="1" applyProtection="1">
      <alignment vertical="top" wrapText="1"/>
    </xf>
    <xf numFmtId="0" fontId="11" fillId="0" borderId="5" xfId="1" applyFont="1" applyBorder="1" applyAlignment="1" applyProtection="1">
      <alignment horizontal="center" wrapText="1"/>
    </xf>
    <xf numFmtId="4" fontId="11" fillId="0" borderId="5" xfId="1" applyNumberFormat="1" applyFont="1" applyBorder="1" applyAlignment="1" applyProtection="1">
      <alignment horizontal="right" wrapText="1"/>
    </xf>
    <xf numFmtId="4" fontId="11" fillId="0" borderId="12" xfId="1" applyNumberFormat="1" applyFont="1" applyBorder="1" applyAlignment="1" applyProtection="1">
      <alignment horizontal="right" wrapText="1"/>
    </xf>
    <xf numFmtId="0" fontId="11" fillId="0" borderId="0" xfId="1" applyFont="1" applyAlignment="1" applyProtection="1">
      <alignment horizontal="justify" vertical="top" wrapText="1"/>
    </xf>
    <xf numFmtId="0" fontId="11" fillId="0" borderId="4" xfId="1" applyFont="1" applyBorder="1" applyAlignment="1" applyProtection="1">
      <alignment horizontal="center" vertical="top" wrapText="1"/>
    </xf>
    <xf numFmtId="0" fontId="11" fillId="0" borderId="4" xfId="1" applyFont="1" applyBorder="1" applyAlignment="1" applyProtection="1">
      <alignment vertical="top" wrapText="1"/>
    </xf>
    <xf numFmtId="0" fontId="11" fillId="0" borderId="9" xfId="1" applyFont="1" applyBorder="1" applyAlignment="1" applyProtection="1">
      <alignment horizontal="center" wrapText="1"/>
    </xf>
    <xf numFmtId="4" fontId="11" fillId="0" borderId="9" xfId="1" applyNumberFormat="1" applyFont="1" applyBorder="1" applyAlignment="1" applyProtection="1">
      <alignment horizontal="right" wrapText="1"/>
    </xf>
    <xf numFmtId="0" fontId="11" fillId="0" borderId="0" xfId="1" applyFont="1" applyAlignment="1" applyProtection="1">
      <alignment horizontal="center"/>
    </xf>
    <xf numFmtId="0" fontId="11" fillId="0" borderId="0" xfId="1" applyFont="1" applyAlignment="1" applyProtection="1">
      <alignment horizontal="left" vertical="top" wrapText="1"/>
    </xf>
    <xf numFmtId="0" fontId="11" fillId="0" borderId="0" xfId="1" quotePrefix="1" applyFont="1" applyAlignment="1" applyProtection="1">
      <alignment vertical="top" wrapText="1"/>
    </xf>
    <xf numFmtId="0" fontId="9" fillId="0" borderId="6" xfId="1" applyFont="1" applyBorder="1" applyAlignment="1" applyProtection="1">
      <alignment horizontal="center" vertical="top" wrapText="1"/>
    </xf>
    <xf numFmtId="0" fontId="10" fillId="0" borderId="6" xfId="1" applyFont="1" applyBorder="1" applyAlignment="1" applyProtection="1">
      <alignment vertical="center" wrapText="1"/>
    </xf>
    <xf numFmtId="4" fontId="10" fillId="0" borderId="7" xfId="1" applyNumberFormat="1" applyFont="1" applyBorder="1" applyAlignment="1" applyProtection="1">
      <alignment horizontal="right" wrapText="1"/>
    </xf>
    <xf numFmtId="0" fontId="14" fillId="0" borderId="8" xfId="1" applyFont="1" applyBorder="1" applyAlignment="1" applyProtection="1">
      <alignment vertical="center" wrapText="1"/>
    </xf>
    <xf numFmtId="0" fontId="14" fillId="0" borderId="8" xfId="1" applyFont="1" applyBorder="1" applyAlignment="1" applyProtection="1">
      <alignment wrapText="1"/>
    </xf>
    <xf numFmtId="4" fontId="14" fillId="0" borderId="8" xfId="1" applyNumberFormat="1" applyFont="1" applyBorder="1" applyAlignment="1" applyProtection="1">
      <alignment wrapText="1"/>
    </xf>
    <xf numFmtId="0" fontId="13" fillId="0" borderId="14" xfId="1" applyFont="1" applyBorder="1" applyAlignment="1" applyProtection="1">
      <alignment horizontal="center"/>
    </xf>
    <xf numFmtId="0" fontId="10" fillId="0" borderId="14" xfId="1" applyFont="1" applyBorder="1" applyAlignment="1" applyProtection="1">
      <alignment horizontal="center"/>
    </xf>
    <xf numFmtId="0" fontId="13" fillId="0" borderId="13" xfId="1" applyFont="1" applyBorder="1" applyAlignment="1" applyProtection="1">
      <alignment horizontal="center"/>
    </xf>
    <xf numFmtId="0" fontId="8" fillId="0" borderId="0" xfId="0" applyFont="1" applyAlignment="1" applyProtection="1">
      <alignment vertical="center"/>
    </xf>
    <xf numFmtId="0" fontId="8" fillId="0" borderId="11" xfId="0" applyFont="1" applyBorder="1" applyAlignment="1" applyProtection="1">
      <alignment horizontal="right" vertical="center"/>
    </xf>
    <xf numFmtId="165" fontId="8" fillId="0" borderId="10" xfId="0" applyNumberFormat="1" applyFont="1" applyBorder="1" applyAlignment="1" applyProtection="1">
      <alignment horizontal="right"/>
    </xf>
    <xf numFmtId="0" fontId="7" fillId="0" borderId="0" xfId="0" applyFont="1" applyAlignment="1" applyProtection="1">
      <alignment vertical="center"/>
    </xf>
    <xf numFmtId="0" fontId="16" fillId="0" borderId="10" xfId="0" applyFont="1" applyBorder="1" applyAlignment="1" applyProtection="1">
      <alignment horizontal="right" vertical="center"/>
    </xf>
    <xf numFmtId="165" fontId="16" fillId="0" borderId="10" xfId="0" applyNumberFormat="1" applyFont="1" applyBorder="1" applyAlignment="1" applyProtection="1">
      <alignment horizontal="right"/>
    </xf>
    <xf numFmtId="165" fontId="16" fillId="0" borderId="10" xfId="0" applyNumberFormat="1" applyFont="1" applyBorder="1" applyProtection="1"/>
    <xf numFmtId="0" fontId="8" fillId="0" borderId="10" xfId="0" applyFont="1" applyBorder="1" applyAlignment="1" applyProtection="1">
      <alignment horizontal="right" vertical="center"/>
    </xf>
    <xf numFmtId="165" fontId="7" fillId="0" borderId="10" xfId="0" applyNumberFormat="1" applyFont="1" applyBorder="1" applyProtection="1"/>
    <xf numFmtId="0" fontId="0" fillId="0" borderId="0" xfId="1" applyFont="1" applyAlignment="1" applyProtection="1">
      <alignment horizontal="center" vertical="top"/>
    </xf>
    <xf numFmtId="0" fontId="0" fillId="0" borderId="0" xfId="1" applyFont="1" applyAlignment="1" applyProtection="1">
      <alignment vertical="top" wrapText="1"/>
    </xf>
    <xf numFmtId="0" fontId="0" fillId="0" borderId="0" xfId="1" applyFont="1" applyAlignment="1" applyProtection="1">
      <alignment horizontal="center"/>
    </xf>
    <xf numFmtId="4" fontId="0" fillId="0" borderId="0" xfId="1" applyNumberFormat="1" applyFont="1" applyAlignment="1" applyProtection="1">
      <alignment horizontal="right"/>
    </xf>
  </cellXfs>
  <cellStyles count="12">
    <cellStyle name="Currency 2" xfId="9" xr:uid="{E08D0878-8925-42BC-BE42-3DE2999BE2E4}"/>
    <cellStyle name="Excel Built-in Normal" xfId="1" xr:uid="{00000000-0005-0000-0000-000000000000}"/>
    <cellStyle name="Normal 2" xfId="10" xr:uid="{EBA6B3DB-9376-46E9-9708-4BC09892BF67}"/>
    <cellStyle name="Normal_Opći uvjeti_arm.celik" xfId="2" xr:uid="{00000000-0005-0000-0000-000001000000}"/>
    <cellStyle name="Normalno" xfId="0" builtinId="0"/>
    <cellStyle name="Normalno 2" xfId="3" xr:uid="{00000000-0005-0000-0000-000003000000}"/>
    <cellStyle name="Normalno 3" xfId="4" xr:uid="{00000000-0005-0000-0000-000004000000}"/>
    <cellStyle name="Normalno 4" xfId="5" xr:uid="{00000000-0005-0000-0000-000005000000}"/>
    <cellStyle name="Normalno 5" xfId="8" xr:uid="{D6390134-EC30-45C3-9790-DFB0EAED37A1}"/>
    <cellStyle name="Style 1" xfId="6" xr:uid="{00000000-0005-0000-0000-000006000000}"/>
    <cellStyle name="Valuta" xfId="7" builtinId="4"/>
    <cellStyle name="Valuta 2" xfId="11" xr:uid="{95F9AFAC-94A9-4F25-8274-8290AC1C253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BFBFB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K67"/>
  <sheetViews>
    <sheetView tabSelected="1" zoomScaleNormal="100" zoomScaleSheetLayoutView="100" zoomScalePageLayoutView="85" workbookViewId="0">
      <selection activeCell="L7" sqref="L7"/>
    </sheetView>
  </sheetViews>
  <sheetFormatPr defaultRowHeight="12.75" x14ac:dyDescent="0.2"/>
  <cols>
    <col min="1" max="1" width="6.28515625" style="1" customWidth="1"/>
    <col min="2" max="2" width="6.7109375" style="2" customWidth="1"/>
    <col min="3" max="3" width="47.85546875" style="3" customWidth="1"/>
    <col min="4" max="4" width="11.7109375" style="4" customWidth="1"/>
    <col min="5" max="5" width="9.5703125" style="5" customWidth="1"/>
    <col min="6" max="6" width="15.7109375" style="5" customWidth="1"/>
    <col min="7" max="7" width="13.5703125" style="5" customWidth="1"/>
    <col min="8" max="9" width="9.140625" style="1"/>
    <col min="10" max="10" width="10.140625" style="1" bestFit="1" customWidth="1"/>
    <col min="11" max="16384" width="9.140625" style="1"/>
  </cols>
  <sheetData>
    <row r="1" spans="1:11" ht="26.25" customHeight="1" x14ac:dyDescent="0.2">
      <c r="A1" s="10"/>
      <c r="B1" s="11" t="s">
        <v>14</v>
      </c>
      <c r="C1" s="11"/>
      <c r="D1" s="11" t="s">
        <v>27</v>
      </c>
      <c r="E1" s="11"/>
      <c r="F1" s="11"/>
      <c r="G1" s="11"/>
      <c r="H1" s="12"/>
    </row>
    <row r="2" spans="1:11" ht="16.5" customHeight="1" x14ac:dyDescent="0.2">
      <c r="A2" s="10"/>
      <c r="B2" s="13" t="s">
        <v>36</v>
      </c>
      <c r="C2" s="13"/>
      <c r="D2" s="13"/>
      <c r="E2" s="13"/>
      <c r="F2" s="13"/>
      <c r="G2" s="13"/>
      <c r="H2" s="12"/>
    </row>
    <row r="3" spans="1:11" ht="15" customHeight="1" x14ac:dyDescent="0.2">
      <c r="A3" s="10"/>
      <c r="B3" s="10"/>
      <c r="C3" s="14"/>
      <c r="D3" s="15"/>
      <c r="E3" s="15"/>
      <c r="F3" s="15"/>
      <c r="G3" s="15"/>
      <c r="H3" s="12"/>
    </row>
    <row r="4" spans="1:11" s="6" customFormat="1" ht="27" customHeight="1" x14ac:dyDescent="0.2">
      <c r="A4" s="16"/>
      <c r="B4" s="17" t="s">
        <v>0</v>
      </c>
      <c r="C4" s="18" t="s">
        <v>1</v>
      </c>
      <c r="D4" s="19" t="s">
        <v>10</v>
      </c>
      <c r="E4" s="20" t="s">
        <v>2</v>
      </c>
      <c r="F4" s="21" t="s">
        <v>3</v>
      </c>
      <c r="G4" s="22" t="s">
        <v>4</v>
      </c>
      <c r="H4" s="23"/>
      <c r="I4" s="1"/>
      <c r="J4" s="1"/>
      <c r="K4" s="1"/>
    </row>
    <row r="5" spans="1:11" ht="12.75" customHeight="1" x14ac:dyDescent="0.2">
      <c r="A5" s="24"/>
      <c r="B5" s="25"/>
      <c r="C5" s="26"/>
      <c r="D5" s="27"/>
      <c r="E5" s="28"/>
      <c r="F5" s="29"/>
      <c r="G5" s="29"/>
      <c r="H5" s="30"/>
    </row>
    <row r="6" spans="1:11" ht="12.75" customHeight="1" x14ac:dyDescent="0.2">
      <c r="A6" s="24"/>
      <c r="B6" s="31" t="s">
        <v>13</v>
      </c>
      <c r="C6" s="31"/>
      <c r="D6" s="31"/>
      <c r="E6" s="31"/>
      <c r="F6" s="31"/>
      <c r="G6" s="31"/>
      <c r="H6" s="30"/>
    </row>
    <row r="7" spans="1:11" ht="146.25" customHeight="1" x14ac:dyDescent="0.2">
      <c r="A7" s="24"/>
      <c r="B7" s="32" t="s">
        <v>15</v>
      </c>
      <c r="C7" s="32"/>
      <c r="D7" s="32"/>
      <c r="E7" s="32"/>
      <c r="F7" s="32"/>
      <c r="G7" s="32"/>
      <c r="H7" s="30"/>
    </row>
    <row r="8" spans="1:11" ht="12.75" customHeight="1" x14ac:dyDescent="0.2">
      <c r="A8" s="24"/>
      <c r="B8" s="33"/>
      <c r="C8" s="33"/>
      <c r="D8" s="33"/>
      <c r="E8" s="33"/>
      <c r="F8" s="33"/>
      <c r="G8" s="33"/>
      <c r="H8" s="30"/>
    </row>
    <row r="9" spans="1:11" ht="86.25" customHeight="1" x14ac:dyDescent="0.2">
      <c r="A9" s="24"/>
      <c r="B9" s="32" t="s">
        <v>37</v>
      </c>
      <c r="C9" s="32"/>
      <c r="D9" s="32"/>
      <c r="E9" s="32"/>
      <c r="F9" s="32"/>
      <c r="G9" s="32"/>
      <c r="H9" s="30"/>
    </row>
    <row r="10" spans="1:11" ht="15" customHeight="1" x14ac:dyDescent="0.2">
      <c r="A10" s="24"/>
      <c r="B10" s="33"/>
      <c r="C10" s="33"/>
      <c r="D10" s="33"/>
      <c r="E10" s="33"/>
      <c r="F10" s="33"/>
      <c r="G10" s="33"/>
      <c r="H10" s="30"/>
    </row>
    <row r="11" spans="1:11" ht="228.75" customHeight="1" x14ac:dyDescent="0.2">
      <c r="A11" s="24"/>
      <c r="B11" s="32" t="s">
        <v>16</v>
      </c>
      <c r="C11" s="32"/>
      <c r="D11" s="32"/>
      <c r="E11" s="32"/>
      <c r="F11" s="32"/>
      <c r="G11" s="32"/>
      <c r="H11" s="30"/>
    </row>
    <row r="12" spans="1:11" ht="12.75" customHeight="1" x14ac:dyDescent="0.2">
      <c r="A12" s="24"/>
      <c r="B12" s="34"/>
      <c r="C12" s="34"/>
      <c r="D12" s="34"/>
      <c r="E12" s="34"/>
      <c r="F12" s="34"/>
      <c r="G12" s="34"/>
      <c r="H12" s="30"/>
    </row>
    <row r="13" spans="1:11" ht="13.15" customHeight="1" x14ac:dyDescent="0.2">
      <c r="A13" s="24"/>
      <c r="B13" s="35" t="s">
        <v>12</v>
      </c>
      <c r="C13" s="31" t="s">
        <v>25</v>
      </c>
      <c r="D13" s="31"/>
      <c r="E13" s="31"/>
      <c r="F13" s="31"/>
      <c r="G13" s="31"/>
      <c r="H13" s="30"/>
    </row>
    <row r="14" spans="1:11" ht="13.15" customHeight="1" x14ac:dyDescent="0.2">
      <c r="A14" s="24"/>
      <c r="B14" s="36"/>
      <c r="C14" s="36"/>
      <c r="D14" s="36"/>
      <c r="E14" s="36"/>
      <c r="F14" s="36"/>
      <c r="G14" s="36"/>
      <c r="H14" s="30"/>
    </row>
    <row r="15" spans="1:11" ht="63" customHeight="1" x14ac:dyDescent="0.2">
      <c r="A15" s="24"/>
      <c r="B15" s="25">
        <v>1</v>
      </c>
      <c r="C15" s="26" t="s">
        <v>28</v>
      </c>
      <c r="D15" s="37"/>
      <c r="E15" s="38"/>
      <c r="F15" s="39"/>
      <c r="G15" s="38"/>
      <c r="H15" s="30"/>
    </row>
    <row r="16" spans="1:11" ht="15" customHeight="1" thickBot="1" x14ac:dyDescent="0.25">
      <c r="A16" s="24"/>
      <c r="B16" s="40"/>
      <c r="C16" s="41"/>
      <c r="D16" s="42" t="s">
        <v>6</v>
      </c>
      <c r="E16" s="43">
        <v>20</v>
      </c>
      <c r="F16" s="7"/>
      <c r="G16" s="43">
        <f>ROUND((E16*F16),2)</f>
        <v>0</v>
      </c>
      <c r="H16" s="30"/>
    </row>
    <row r="17" spans="1:8" x14ac:dyDescent="0.2">
      <c r="A17" s="24"/>
      <c r="B17" s="25"/>
      <c r="C17" s="26"/>
      <c r="D17" s="37"/>
      <c r="E17" s="38"/>
      <c r="F17" s="39"/>
      <c r="G17" s="44"/>
      <c r="H17" s="30"/>
    </row>
    <row r="18" spans="1:8" ht="63" customHeight="1" x14ac:dyDescent="0.2">
      <c r="A18" s="24"/>
      <c r="B18" s="25">
        <v>2</v>
      </c>
      <c r="C18" s="26" t="s">
        <v>22</v>
      </c>
      <c r="D18" s="45"/>
      <c r="E18" s="38"/>
      <c r="F18" s="38"/>
      <c r="G18" s="38"/>
      <c r="H18" s="30"/>
    </row>
    <row r="19" spans="1:8" ht="13.5" thickBot="1" x14ac:dyDescent="0.25">
      <c r="A19" s="24"/>
      <c r="B19" s="40"/>
      <c r="C19" s="41"/>
      <c r="D19" s="42" t="s">
        <v>6</v>
      </c>
      <c r="E19" s="43">
        <v>780</v>
      </c>
      <c r="F19" s="8"/>
      <c r="G19" s="43">
        <f t="shared" ref="G19:G56" si="0">ROUND((E19*F19),2)</f>
        <v>0</v>
      </c>
      <c r="H19" s="30"/>
    </row>
    <row r="20" spans="1:8" x14ac:dyDescent="0.2">
      <c r="A20" s="24"/>
      <c r="B20" s="25"/>
      <c r="C20" s="26"/>
      <c r="D20" s="37"/>
      <c r="E20" s="38"/>
      <c r="F20" s="38"/>
      <c r="G20" s="44"/>
      <c r="H20" s="30"/>
    </row>
    <row r="21" spans="1:8" ht="39" customHeight="1" x14ac:dyDescent="0.2">
      <c r="A21" s="24"/>
      <c r="B21" s="25">
        <v>3</v>
      </c>
      <c r="C21" s="26" t="s">
        <v>23</v>
      </c>
      <c r="D21" s="45"/>
      <c r="E21" s="38"/>
      <c r="F21" s="38"/>
      <c r="G21" s="38"/>
      <c r="H21" s="30"/>
    </row>
    <row r="22" spans="1:8" ht="13.5" thickBot="1" x14ac:dyDescent="0.25">
      <c r="A22" s="24"/>
      <c r="B22" s="46"/>
      <c r="C22" s="47"/>
      <c r="D22" s="42" t="s">
        <v>5</v>
      </c>
      <c r="E22" s="43">
        <v>23</v>
      </c>
      <c r="F22" s="8"/>
      <c r="G22" s="43">
        <f t="shared" si="0"/>
        <v>0</v>
      </c>
      <c r="H22" s="30"/>
    </row>
    <row r="23" spans="1:8" x14ac:dyDescent="0.2">
      <c r="A23" s="24"/>
      <c r="B23" s="25"/>
      <c r="C23" s="26"/>
      <c r="D23" s="37"/>
      <c r="E23" s="38"/>
      <c r="F23" s="38"/>
      <c r="G23" s="44"/>
      <c r="H23" s="30"/>
    </row>
    <row r="24" spans="1:8" ht="282.75" customHeight="1" x14ac:dyDescent="0.2">
      <c r="A24" s="24"/>
      <c r="B24" s="25">
        <v>4</v>
      </c>
      <c r="C24" s="26" t="s">
        <v>29</v>
      </c>
      <c r="D24" s="45"/>
      <c r="E24" s="38"/>
      <c r="F24" s="38"/>
      <c r="G24" s="38"/>
      <c r="H24" s="30"/>
    </row>
    <row r="25" spans="1:8" ht="15" customHeight="1" thickBot="1" x14ac:dyDescent="0.25">
      <c r="A25" s="24"/>
      <c r="B25" s="46"/>
      <c r="C25" s="47"/>
      <c r="D25" s="42" t="s">
        <v>5</v>
      </c>
      <c r="E25" s="43">
        <v>1</v>
      </c>
      <c r="F25" s="8"/>
      <c r="G25" s="43">
        <f t="shared" si="0"/>
        <v>0</v>
      </c>
      <c r="H25" s="30"/>
    </row>
    <row r="26" spans="1:8" ht="15" customHeight="1" x14ac:dyDescent="0.2">
      <c r="A26" s="24"/>
      <c r="B26" s="25"/>
      <c r="C26" s="26"/>
      <c r="D26" s="37"/>
      <c r="E26" s="38"/>
      <c r="F26" s="38"/>
      <c r="G26" s="44"/>
      <c r="H26" s="30"/>
    </row>
    <row r="27" spans="1:8" ht="64.5" customHeight="1" x14ac:dyDescent="0.2">
      <c r="A27" s="24"/>
      <c r="B27" s="25">
        <v>5</v>
      </c>
      <c r="C27" s="26" t="s">
        <v>30</v>
      </c>
      <c r="D27" s="45"/>
      <c r="E27" s="38"/>
      <c r="F27" s="38"/>
      <c r="G27" s="38"/>
      <c r="H27" s="30"/>
    </row>
    <row r="28" spans="1:8" ht="15" customHeight="1" thickBot="1" x14ac:dyDescent="0.25">
      <c r="A28" s="24"/>
      <c r="B28" s="46"/>
      <c r="C28" s="47"/>
      <c r="D28" s="48" t="s">
        <v>17</v>
      </c>
      <c r="E28" s="49">
        <v>250</v>
      </c>
      <c r="F28" s="9"/>
      <c r="G28" s="43">
        <f t="shared" si="0"/>
        <v>0</v>
      </c>
      <c r="H28" s="30"/>
    </row>
    <row r="29" spans="1:8" ht="15" customHeight="1" x14ac:dyDescent="0.2">
      <c r="A29" s="24"/>
      <c r="B29" s="25"/>
      <c r="C29" s="26"/>
      <c r="D29" s="37"/>
      <c r="E29" s="38"/>
      <c r="F29" s="38"/>
      <c r="G29" s="44"/>
      <c r="H29" s="30"/>
    </row>
    <row r="30" spans="1:8" ht="33" customHeight="1" x14ac:dyDescent="0.2">
      <c r="A30" s="50"/>
      <c r="B30" s="25">
        <v>6</v>
      </c>
      <c r="C30" s="51" t="s">
        <v>18</v>
      </c>
      <c r="D30" s="45"/>
      <c r="E30" s="38"/>
      <c r="F30" s="38"/>
      <c r="G30" s="38"/>
      <c r="H30" s="30"/>
    </row>
    <row r="31" spans="1:8" ht="15" customHeight="1" thickBot="1" x14ac:dyDescent="0.25">
      <c r="A31" s="24"/>
      <c r="B31" s="46"/>
      <c r="C31" s="47"/>
      <c r="D31" s="42" t="s">
        <v>6</v>
      </c>
      <c r="E31" s="43">
        <v>780</v>
      </c>
      <c r="F31" s="8"/>
      <c r="G31" s="43">
        <f t="shared" si="0"/>
        <v>0</v>
      </c>
      <c r="H31" s="30"/>
    </row>
    <row r="32" spans="1:8" ht="15" customHeight="1" x14ac:dyDescent="0.2">
      <c r="A32" s="24"/>
      <c r="B32" s="25"/>
      <c r="C32" s="26"/>
      <c r="D32" s="37"/>
      <c r="E32" s="38"/>
      <c r="F32" s="38"/>
      <c r="G32" s="44"/>
      <c r="H32" s="30"/>
    </row>
    <row r="33" spans="1:8" ht="33.75" customHeight="1" x14ac:dyDescent="0.2">
      <c r="A33" s="24"/>
      <c r="B33" s="25">
        <v>7</v>
      </c>
      <c r="C33" s="26" t="s">
        <v>19</v>
      </c>
      <c r="D33" s="45"/>
      <c r="E33" s="38"/>
      <c r="F33" s="38"/>
      <c r="G33" s="38"/>
      <c r="H33" s="30"/>
    </row>
    <row r="34" spans="1:8" ht="15" customHeight="1" thickBot="1" x14ac:dyDescent="0.25">
      <c r="A34" s="24"/>
      <c r="B34" s="46"/>
      <c r="C34" s="41"/>
      <c r="D34" s="42" t="s">
        <v>6</v>
      </c>
      <c r="E34" s="43">
        <v>780</v>
      </c>
      <c r="F34" s="8"/>
      <c r="G34" s="43">
        <f t="shared" si="0"/>
        <v>0</v>
      </c>
      <c r="H34" s="30"/>
    </row>
    <row r="35" spans="1:8" ht="15" customHeight="1" x14ac:dyDescent="0.2">
      <c r="A35" s="24"/>
      <c r="B35" s="25"/>
      <c r="C35" s="26"/>
      <c r="D35" s="37"/>
      <c r="E35" s="38"/>
      <c r="F35" s="38"/>
      <c r="G35" s="44"/>
      <c r="H35" s="30"/>
    </row>
    <row r="36" spans="1:8" ht="72" customHeight="1" x14ac:dyDescent="0.2">
      <c r="A36" s="24"/>
      <c r="B36" s="25">
        <v>8</v>
      </c>
      <c r="C36" s="26" t="s">
        <v>20</v>
      </c>
      <c r="D36" s="45"/>
      <c r="E36" s="38"/>
      <c r="F36" s="38"/>
      <c r="G36" s="38"/>
      <c r="H36" s="30"/>
    </row>
    <row r="37" spans="1:8" ht="15" customHeight="1" thickBot="1" x14ac:dyDescent="0.25">
      <c r="A37" s="24"/>
      <c r="B37" s="46"/>
      <c r="C37" s="47"/>
      <c r="D37" s="42" t="s">
        <v>5</v>
      </c>
      <c r="E37" s="43">
        <v>23</v>
      </c>
      <c r="F37" s="8"/>
      <c r="G37" s="43">
        <f t="shared" si="0"/>
        <v>0</v>
      </c>
      <c r="H37" s="30"/>
    </row>
    <row r="38" spans="1:8" ht="15" customHeight="1" x14ac:dyDescent="0.2">
      <c r="A38" s="24"/>
      <c r="B38" s="25"/>
      <c r="C38" s="26"/>
      <c r="D38" s="37"/>
      <c r="E38" s="38"/>
      <c r="F38" s="38"/>
      <c r="G38" s="44"/>
      <c r="H38" s="30"/>
    </row>
    <row r="39" spans="1:8" ht="45" customHeight="1" x14ac:dyDescent="0.2">
      <c r="A39" s="24"/>
      <c r="B39" s="25">
        <v>9</v>
      </c>
      <c r="C39" s="26" t="s">
        <v>21</v>
      </c>
      <c r="D39" s="45"/>
      <c r="E39" s="38"/>
      <c r="F39" s="38"/>
      <c r="G39" s="38"/>
      <c r="H39" s="30"/>
    </row>
    <row r="40" spans="1:8" ht="15" customHeight="1" thickBot="1" x14ac:dyDescent="0.25">
      <c r="A40" s="24"/>
      <c r="B40" s="46"/>
      <c r="C40" s="47"/>
      <c r="D40" s="42" t="s">
        <v>5</v>
      </c>
      <c r="E40" s="43">
        <v>23</v>
      </c>
      <c r="F40" s="8"/>
      <c r="G40" s="43">
        <f t="shared" si="0"/>
        <v>0</v>
      </c>
      <c r="H40" s="30"/>
    </row>
    <row r="41" spans="1:8" ht="15" customHeight="1" x14ac:dyDescent="0.2">
      <c r="A41" s="24"/>
      <c r="B41" s="25"/>
      <c r="C41" s="26"/>
      <c r="D41" s="37"/>
      <c r="E41" s="38"/>
      <c r="F41" s="38"/>
      <c r="G41" s="44"/>
      <c r="H41" s="30"/>
    </row>
    <row r="42" spans="1:8" ht="43.5" customHeight="1" x14ac:dyDescent="0.2">
      <c r="A42" s="24"/>
      <c r="B42" s="25">
        <v>10</v>
      </c>
      <c r="C42" s="26" t="s">
        <v>24</v>
      </c>
      <c r="D42" s="45"/>
      <c r="E42" s="38"/>
      <c r="F42" s="38"/>
      <c r="G42" s="38"/>
      <c r="H42" s="30"/>
    </row>
    <row r="43" spans="1:8" ht="15" customHeight="1" thickBot="1" x14ac:dyDescent="0.25">
      <c r="A43" s="24"/>
      <c r="B43" s="46"/>
      <c r="C43" s="47"/>
      <c r="D43" s="42" t="s">
        <v>6</v>
      </c>
      <c r="E43" s="43">
        <v>60</v>
      </c>
      <c r="F43" s="8"/>
      <c r="G43" s="43">
        <f t="shared" si="0"/>
        <v>0</v>
      </c>
      <c r="H43" s="30"/>
    </row>
    <row r="44" spans="1:8" ht="15" customHeight="1" x14ac:dyDescent="0.2">
      <c r="A44" s="24"/>
      <c r="B44" s="25"/>
      <c r="C44" s="26"/>
      <c r="D44" s="37"/>
      <c r="E44" s="38"/>
      <c r="F44" s="38"/>
      <c r="G44" s="44"/>
      <c r="H44" s="30"/>
    </row>
    <row r="45" spans="1:8" ht="63.75" customHeight="1" x14ac:dyDescent="0.2">
      <c r="A45" s="24"/>
      <c r="B45" s="25">
        <v>11</v>
      </c>
      <c r="C45" s="26" t="s">
        <v>31</v>
      </c>
      <c r="D45" s="45"/>
      <c r="E45" s="38"/>
      <c r="F45" s="38"/>
      <c r="G45" s="38"/>
      <c r="H45" s="30"/>
    </row>
    <row r="46" spans="1:8" ht="15" customHeight="1" thickBot="1" x14ac:dyDescent="0.25">
      <c r="A46" s="24"/>
      <c r="B46" s="46"/>
      <c r="C46" s="47"/>
      <c r="D46" s="42" t="s">
        <v>5</v>
      </c>
      <c r="E46" s="43">
        <v>23</v>
      </c>
      <c r="F46" s="8"/>
      <c r="G46" s="43">
        <f t="shared" si="0"/>
        <v>0</v>
      </c>
      <c r="H46" s="30"/>
    </row>
    <row r="47" spans="1:8" ht="15" customHeight="1" x14ac:dyDescent="0.2">
      <c r="A47" s="24"/>
      <c r="B47" s="25"/>
      <c r="C47" s="26"/>
      <c r="D47" s="37"/>
      <c r="E47" s="38"/>
      <c r="F47" s="38"/>
      <c r="G47" s="44"/>
      <c r="H47" s="30"/>
    </row>
    <row r="48" spans="1:8" ht="79.5" customHeight="1" x14ac:dyDescent="0.2">
      <c r="A48" s="24"/>
      <c r="B48" s="25">
        <v>12</v>
      </c>
      <c r="C48" s="26" t="s">
        <v>32</v>
      </c>
      <c r="D48" s="45"/>
      <c r="E48" s="38"/>
      <c r="F48" s="38"/>
      <c r="G48" s="38"/>
      <c r="H48" s="30"/>
    </row>
    <row r="49" spans="1:8" ht="15" customHeight="1" thickBot="1" x14ac:dyDescent="0.25">
      <c r="A49" s="24"/>
      <c r="B49" s="46"/>
      <c r="C49" s="47"/>
      <c r="D49" s="42" t="s">
        <v>5</v>
      </c>
      <c r="E49" s="43">
        <v>23</v>
      </c>
      <c r="F49" s="8"/>
      <c r="G49" s="43">
        <f t="shared" si="0"/>
        <v>0</v>
      </c>
      <c r="H49" s="30"/>
    </row>
    <row r="50" spans="1:8" ht="15" customHeight="1" x14ac:dyDescent="0.2">
      <c r="A50" s="24"/>
      <c r="B50" s="25"/>
      <c r="C50" s="26"/>
      <c r="D50" s="37"/>
      <c r="E50" s="38"/>
      <c r="F50" s="38"/>
      <c r="G50" s="44"/>
      <c r="H50" s="30"/>
    </row>
    <row r="51" spans="1:8" ht="409.5" customHeight="1" x14ac:dyDescent="0.2">
      <c r="A51" s="24"/>
      <c r="B51" s="25">
        <v>13</v>
      </c>
      <c r="C51" s="26" t="s">
        <v>33</v>
      </c>
      <c r="D51" s="37"/>
      <c r="E51" s="38"/>
      <c r="F51" s="38"/>
      <c r="G51" s="38"/>
      <c r="H51" s="30"/>
    </row>
    <row r="52" spans="1:8" ht="312" customHeight="1" x14ac:dyDescent="0.2">
      <c r="A52" s="24"/>
      <c r="B52" s="25"/>
      <c r="C52" s="26" t="s">
        <v>35</v>
      </c>
      <c r="D52" s="45"/>
      <c r="E52" s="38"/>
      <c r="F52" s="38"/>
      <c r="G52" s="38"/>
      <c r="H52" s="30"/>
    </row>
    <row r="53" spans="1:8" ht="15" customHeight="1" thickBot="1" x14ac:dyDescent="0.25">
      <c r="A53" s="24"/>
      <c r="B53" s="46"/>
      <c r="C53" s="47"/>
      <c r="D53" s="42" t="s">
        <v>5</v>
      </c>
      <c r="E53" s="43">
        <v>23</v>
      </c>
      <c r="F53" s="8"/>
      <c r="G53" s="43">
        <f t="shared" si="0"/>
        <v>0</v>
      </c>
      <c r="H53" s="30"/>
    </row>
    <row r="54" spans="1:8" ht="15" customHeight="1" x14ac:dyDescent="0.2">
      <c r="A54" s="24"/>
      <c r="B54" s="25"/>
      <c r="C54" s="26"/>
      <c r="D54" s="37"/>
      <c r="E54" s="38"/>
      <c r="F54" s="38"/>
      <c r="G54" s="44"/>
      <c r="H54" s="30"/>
    </row>
    <row r="55" spans="1:8" ht="31.5" customHeight="1" x14ac:dyDescent="0.2">
      <c r="A55" s="24"/>
      <c r="B55" s="25">
        <v>14</v>
      </c>
      <c r="C55" s="52" t="s">
        <v>11</v>
      </c>
      <c r="D55" s="45"/>
      <c r="E55" s="38"/>
      <c r="F55" s="38"/>
      <c r="G55" s="38"/>
      <c r="H55" s="30"/>
    </row>
    <row r="56" spans="1:8" ht="15" customHeight="1" thickBot="1" x14ac:dyDescent="0.25">
      <c r="A56" s="24"/>
      <c r="B56" s="46"/>
      <c r="C56" s="47"/>
      <c r="D56" s="42" t="s">
        <v>5</v>
      </c>
      <c r="E56" s="43">
        <v>1</v>
      </c>
      <c r="F56" s="8"/>
      <c r="G56" s="43">
        <f t="shared" si="0"/>
        <v>0</v>
      </c>
      <c r="H56" s="30"/>
    </row>
    <row r="57" spans="1:8" ht="15" customHeight="1" thickBot="1" x14ac:dyDescent="0.25">
      <c r="A57" s="24"/>
      <c r="B57" s="25"/>
      <c r="C57" s="26"/>
      <c r="D57" s="37"/>
      <c r="E57" s="38"/>
      <c r="F57" s="38"/>
      <c r="G57" s="38"/>
      <c r="H57" s="30"/>
    </row>
    <row r="58" spans="1:8" ht="15" customHeight="1" thickBot="1" x14ac:dyDescent="0.25">
      <c r="A58" s="24"/>
      <c r="B58" s="53"/>
      <c r="C58" s="54" t="s">
        <v>34</v>
      </c>
      <c r="D58" s="54"/>
      <c r="E58" s="54"/>
      <c r="F58" s="54"/>
      <c r="G58" s="55">
        <f>ROUND(SUM(G15:G56),2)</f>
        <v>0</v>
      </c>
      <c r="H58" s="30"/>
    </row>
    <row r="59" spans="1:8" ht="15.75" customHeight="1" x14ac:dyDescent="0.2">
      <c r="A59" s="24"/>
      <c r="B59" s="40"/>
      <c r="C59" s="56"/>
      <c r="D59" s="56"/>
      <c r="E59" s="57"/>
      <c r="F59" s="57"/>
      <c r="G59" s="58"/>
      <c r="H59" s="30"/>
    </row>
    <row r="60" spans="1:8" ht="13.5" thickBot="1" x14ac:dyDescent="0.25">
      <c r="A60" s="24"/>
      <c r="B60" s="59"/>
      <c r="C60" s="60" t="s">
        <v>26</v>
      </c>
      <c r="D60" s="59"/>
      <c r="E60" s="61"/>
      <c r="F60" s="61"/>
      <c r="G60" s="61"/>
      <c r="H60" s="30"/>
    </row>
    <row r="61" spans="1:8" ht="13.5" thickBot="1" x14ac:dyDescent="0.25">
      <c r="A61" s="62"/>
      <c r="B61" s="63" t="s">
        <v>7</v>
      </c>
      <c r="C61" s="63"/>
      <c r="D61" s="63"/>
      <c r="E61" s="64">
        <f>G58</f>
        <v>0</v>
      </c>
      <c r="F61" s="64"/>
      <c r="G61" s="64"/>
      <c r="H61" s="12"/>
    </row>
    <row r="62" spans="1:8" ht="13.5" thickBot="1" x14ac:dyDescent="0.25">
      <c r="A62" s="65"/>
      <c r="B62" s="66" t="s">
        <v>8</v>
      </c>
      <c r="C62" s="66"/>
      <c r="D62" s="66"/>
      <c r="E62" s="67">
        <f>E61*0.25</f>
        <v>0</v>
      </c>
      <c r="F62" s="68"/>
      <c r="G62" s="68"/>
      <c r="H62" s="12"/>
    </row>
    <row r="63" spans="1:8" ht="13.5" thickBot="1" x14ac:dyDescent="0.25">
      <c r="A63" s="62"/>
      <c r="B63" s="69" t="s">
        <v>9</v>
      </c>
      <c r="C63" s="69"/>
      <c r="D63" s="69"/>
      <c r="E63" s="64">
        <f>SUM(E61:G62)</f>
        <v>0</v>
      </c>
      <c r="F63" s="70"/>
      <c r="G63" s="70"/>
      <c r="H63" s="12"/>
    </row>
    <row r="64" spans="1:8" x14ac:dyDescent="0.2">
      <c r="A64" s="12"/>
      <c r="B64" s="71"/>
      <c r="C64" s="72"/>
      <c r="D64" s="73"/>
      <c r="E64" s="74"/>
      <c r="F64" s="74"/>
      <c r="G64" s="74"/>
      <c r="H64" s="12"/>
    </row>
    <row r="65" spans="1:8" x14ac:dyDescent="0.2">
      <c r="A65" s="12"/>
      <c r="B65" s="71"/>
      <c r="C65" s="72"/>
      <c r="D65" s="73"/>
      <c r="E65" s="74"/>
      <c r="F65" s="74"/>
      <c r="G65" s="74"/>
      <c r="H65" s="12"/>
    </row>
    <row r="66" spans="1:8" x14ac:dyDescent="0.2">
      <c r="A66" s="12"/>
      <c r="B66" s="71"/>
      <c r="C66" s="72"/>
      <c r="D66" s="73"/>
      <c r="E66" s="74"/>
      <c r="F66" s="74"/>
      <c r="G66" s="74"/>
      <c r="H66" s="12"/>
    </row>
    <row r="67" spans="1:8" x14ac:dyDescent="0.2">
      <c r="A67" s="12"/>
      <c r="B67" s="71"/>
      <c r="C67" s="72"/>
      <c r="D67" s="73"/>
      <c r="E67" s="74"/>
      <c r="F67" s="74"/>
      <c r="G67" s="74"/>
      <c r="H67" s="12"/>
    </row>
  </sheetData>
  <sheetProtection algorithmName="SHA-512" hashValue="zMx6OtEZTYs2HzSskKzE+eLqFSWvUjYou7b4CDnj7/H0/kljiXOB87K+xLfRP5NpYB0mgaXXz6Dmd8Fp8xUuPg==" saltValue="N4Cgrdh6gIT8SF0UQDQRgA==" spinCount="100000" sheet="1"/>
  <mergeCells count="20">
    <mergeCell ref="D1:G1"/>
    <mergeCell ref="D3:G3"/>
    <mergeCell ref="C58:F58"/>
    <mergeCell ref="B1:C1"/>
    <mergeCell ref="B2:G2"/>
    <mergeCell ref="B11:G11"/>
    <mergeCell ref="B10:G10"/>
    <mergeCell ref="B7:G7"/>
    <mergeCell ref="C13:G13"/>
    <mergeCell ref="B14:G14"/>
    <mergeCell ref="E62:G62"/>
    <mergeCell ref="E63:G63"/>
    <mergeCell ref="E61:G61"/>
    <mergeCell ref="B8:G8"/>
    <mergeCell ref="B6:G6"/>
    <mergeCell ref="B12:G12"/>
    <mergeCell ref="B9:G9"/>
    <mergeCell ref="B61:D61"/>
    <mergeCell ref="B62:D62"/>
    <mergeCell ref="B63:D63"/>
  </mergeCells>
  <pageMargins left="0.51181102362204722" right="0.19685039370078741" top="0.39370078740157483" bottom="0.43307086614173229" header="0.51181102362204722" footer="0.31496062992125984"/>
  <pageSetup paperSize="9" scale="52" orientation="portrait" useFirstPageNumber="1" horizontalDpi="300" verticalDpi="300" r:id="rId1"/>
  <headerFooter alignWithMargins="0">
    <oddFooter>&amp;R&amp;8 &amp;P</oddFooter>
  </headerFooter>
  <rowBreaks count="3" manualBreakCount="3">
    <brk id="12" max="6" man="1"/>
    <brk id="50" max="6" man="1"/>
    <brk id="5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4</vt:i4>
      </vt:variant>
    </vt:vector>
  </HeadingPairs>
  <TitlesOfParts>
    <vt:vector size="5" baseType="lpstr">
      <vt:lpstr>JR P. Radića</vt:lpstr>
      <vt:lpstr>'JR P. Radića'!__xlnm.Print_Area</vt:lpstr>
      <vt:lpstr>'JR P. Radića'!__xlnm.Print_Titles</vt:lpstr>
      <vt:lpstr>'JR P. Radića'!Ispis_naslova</vt:lpstr>
      <vt:lpstr>'JR P. Radića'!Podrucje_ispisa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.KO 04</cp:lastModifiedBy>
  <cp:lastPrinted>2020-06-01T16:29:33Z</cp:lastPrinted>
  <dcterms:created xsi:type="dcterms:W3CDTF">2015-07-21T12:26:39Z</dcterms:created>
  <dcterms:modified xsi:type="dcterms:W3CDTF">2024-02-28T06:42:08Z</dcterms:modified>
</cp:coreProperties>
</file>