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24\Nabava\JN-026\"/>
    </mc:Choice>
  </mc:AlternateContent>
  <xr:revisionPtr revIDLastSave="0" documentId="8_{819BF624-E4BC-4E41-A118-02BD88F823E0}" xr6:coauthVersionLast="47" xr6:coauthVersionMax="47" xr10:uidLastSave="{00000000-0000-0000-0000-000000000000}"/>
  <bookViews>
    <workbookView xWindow="28680" yWindow="-120" windowWidth="29040" windowHeight="17640"/>
  </bookViews>
  <sheets>
    <sheet name="Troškovnik inst." sheetId="7" r:id="rId1"/>
    <sheet name="List2" sheetId="8" r:id="rId2"/>
  </sheets>
  <definedNames>
    <definedName name="_xlnm.Print_Titles" localSheetId="0">'Troškovnik inst.'!$7:$7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7" l="1"/>
  <c r="G51" i="7"/>
  <c r="G49" i="7"/>
  <c r="G35" i="7"/>
  <c r="G33" i="7"/>
  <c r="G31" i="7"/>
  <c r="G25" i="7"/>
  <c r="G11" i="7"/>
  <c r="G13" i="7"/>
  <c r="G15" i="7"/>
  <c r="G17" i="7"/>
  <c r="G19" i="7"/>
  <c r="G21" i="7"/>
  <c r="G23" i="7"/>
  <c r="G9" i="7"/>
  <c r="G55" i="7"/>
  <c r="G59" i="7"/>
  <c r="G63" i="7"/>
</calcChain>
</file>

<file path=xl/sharedStrings.xml><?xml version="1.0" encoding="utf-8"?>
<sst xmlns="http://schemas.openxmlformats.org/spreadsheetml/2006/main" count="91" uniqueCount="67">
  <si>
    <t>m</t>
  </si>
  <si>
    <t>OPIS RADOVA</t>
  </si>
  <si>
    <t>JEDINICA MJERE</t>
  </si>
  <si>
    <t>KOLIČINA</t>
  </si>
  <si>
    <t>JEDINIČNA CIJENA</t>
  </si>
  <si>
    <t xml:space="preserve"> UKUPNO</t>
  </si>
  <si>
    <t>1.</t>
  </si>
  <si>
    <t>2.</t>
  </si>
  <si>
    <t>kom</t>
  </si>
  <si>
    <t>3.</t>
  </si>
  <si>
    <t>4.</t>
  </si>
  <si>
    <t>paušal</t>
  </si>
  <si>
    <t>REKAPITULACIJA:</t>
  </si>
  <si>
    <t>SVEUKUPNO :</t>
  </si>
  <si>
    <t>Projektant:</t>
  </si>
  <si>
    <t>Isporuka i polaganje u zemljani rov bakrenog užeta Cu 35 mm2, kpl. Sa križnim spojnicama i izvodima do rasvjetnog stupa.</t>
  </si>
  <si>
    <t>Zatrpavanje i nabijanje zemlje u zemljanom rovu u slojevima po 15-20 cm te uređivanje i planiranje zemljane površine oko rova, te odvoz i deponiranje viška materijala.</t>
  </si>
  <si>
    <t>Isporuka i polaganje trake upozorenja "POZOR! ELEKTROENERGETSKI KABEL" u zemljani rov na polovinu ukupne dubine rova.</t>
  </si>
  <si>
    <t>Ispitivanje i puštanje u rad instalacije vanjske rasvjete.</t>
  </si>
  <si>
    <t>6.</t>
  </si>
  <si>
    <t>7.</t>
  </si>
  <si>
    <t>9.</t>
  </si>
  <si>
    <t>10.</t>
  </si>
  <si>
    <t>11.</t>
  </si>
  <si>
    <t>12.</t>
  </si>
  <si>
    <t>13.</t>
  </si>
  <si>
    <t>14.</t>
  </si>
  <si>
    <t>OPĆENITO</t>
  </si>
  <si>
    <t>U cijene radova uračunati sve dodatne radove i usluge koje nisu definirane ovim troškovnikom,a neophodne su za izvođenje dolje navedenih radova kao što su usluga radnim strojevima, hidrauličnim platformama, aparatima za varenje i sl. Kod rukovanja strojevima i alatima bitno je da su rukovatelji istih, osposobljene osobe za izvršavanje tih poslova i da za to imaju odgovarajuće dozvole od ovlaštenih Ustanova. Također je bitno da se kod izvođenja radova poštivaju pravila zaštite na radu. Za vrijeme izvođenja radova potrebno je gradilište održavati urednim i čistim, kao i kod izvođenja zemljanih radova potrebno je višak materijala zbrinuti na odgovarajući deponij.  Kod uvlačenja kabela u betonske stope i rasvjetne stupove, potrebno je iste zaštititi od mehaničkih oštećenja uvlačenjem u tvrde savitljive cijevi. Prilikom montaže i spajanja razdjelnica u rasvjetnim stupovima spojeve i montažu treba izraditi kvalitetno i uredno, a ostatke vodiča i izolacija počistiti i odložiti na mjesta za reciklažu. Izvesti sve potrebne mjere zaštite od direktnog dodira i doticaja nestručnih osoba sa naponom. Na sve elemente do kojih je moguće doprijeti, postaviti natpisne upozoravajuće naljepnice ili pločice.</t>
  </si>
  <si>
    <t>UKUPNO ELEKTROMONTAŽNI I ZEMLJANI RADOVI:</t>
  </si>
  <si>
    <t>*</t>
  </si>
  <si>
    <t>TROŠKOVNIK ELEKTROTEHNIČKIH RADOVA NA JAVNOJ RASVJETI</t>
  </si>
  <si>
    <t>Isporuka i montaža urbane svjetiljke vanjske rasvjete jednakih ili boljih slijedećih navedenih karakteristika:</t>
  </si>
  <si>
    <t>Faktor uzvrata boja minimalno 70</t>
  </si>
  <si>
    <t>220-230 V AC 50 Hz</t>
  </si>
  <si>
    <t>Minimalni stupanj zaštite IP66</t>
  </si>
  <si>
    <t>Radna temperatura -25°C do +50°C</t>
  </si>
  <si>
    <t>ENEC certifikat, CE izjava o sukladnosti</t>
  </si>
  <si>
    <t>Minimalna garancija na svjetiljku 5 godina.</t>
  </si>
  <si>
    <t>UKUPNO :</t>
  </si>
  <si>
    <t>m3</t>
  </si>
  <si>
    <t xml:space="preserve">Strojno urezivanje betonske i asfaltne površine kolničkih prilaza, dvostrano, za iskop rova. Stavka obuhvaća dovoz stroja, pripremu, obilježavanje i rezanje površine u širini rova.   </t>
  </si>
  <si>
    <t>Uklanjanje i ponovno postavljanje betonske galanterije na kolničkim prilazima u dvostrukoj širini rova. Stavka uključuje vraćanje betonske galanterije u prvobitno stanje, komplet sa sanacijom eventualnih oštećenja i popunjavanjem praznina između galanterije kvarcnim pijeskom.</t>
  </si>
  <si>
    <t>m2</t>
  </si>
  <si>
    <t>Isporučiti materijal i izraditi posteljicu od fino prosijanog pijeska ili usitnjene zemlje za polaganje kabela. Posteljica se izrađuje u visini 20 cm u dva sloja. Kabel se polaže u pola visine ukupne visine posteljice.</t>
  </si>
  <si>
    <t>5.</t>
  </si>
  <si>
    <t>8.</t>
  </si>
  <si>
    <t>Ivica Čabraja, mag.ing.el.</t>
  </si>
  <si>
    <t>Maksimalne snage 20W</t>
  </si>
  <si>
    <t>Svjetlosni tok, minimalno 2800 lm</t>
  </si>
  <si>
    <t>Boja svjetlosti maksimalno 3000 K</t>
  </si>
  <si>
    <t>Životni vijek minimalno 100.000 sati</t>
  </si>
  <si>
    <t>Minimalni stupanj zaštite od udarca IK10</t>
  </si>
  <si>
    <t>tip jednakovrijedan kao: Urba Deco / UD 24L25 730 WSC-S CL1 WS1 T60T BK</t>
  </si>
  <si>
    <t xml:space="preserve">Strojni iskop zemljanog rova dubine 0,8 m za polaganje napojnog elektroenergetskog kabela javne rasvjete od stupa u Šokačkoj cesti do stupa br 1 predmetne rasvjete. </t>
  </si>
  <si>
    <t>Demontaža rasvjetnog stupa visine 12m i uvlačenje kabela kroz betonsku stopu do razdjelnice.</t>
  </si>
  <si>
    <t>Isporuka i polaganje u zemljani rov napojnog kabela vanjske rasvjete tipa PP00-A 4 x 16 mm2. Stavka obuhvaća i izvode u stupove do visine razdjelnice</t>
  </si>
  <si>
    <t>Isporuka, montaža i spajanje razdjelnica stupova 5x16 mm2, 400 V, 50 Hz, sa rastalnim osiguračem, kpl. Sa svim spojnim i montažnim materijalom.</t>
  </si>
  <si>
    <t>Isporuka materijala i popravak instalacije u izvodima za stupove sa slijedećim materijalom:</t>
  </si>
  <si>
    <t>kabel PP00-A 4 x 16 mm2 - 2 x 1m</t>
  </si>
  <si>
    <t>spojnica kabela Al 16mm2 - 8 kom</t>
  </si>
  <si>
    <t>Cu uže 35 mm2 - 0,5 m</t>
  </si>
  <si>
    <t>spojnica Cu 35 mm2 - 1 kom</t>
  </si>
  <si>
    <t>Isporuka, montaža i spajanje svjetiljke na razdjelnicu kabelom PPY 3 x 1,5 mm2, kpl. Sa svim spojnim i montažnim materijalom.</t>
  </si>
  <si>
    <t>15.</t>
  </si>
  <si>
    <t>Isporuka i montaža stožastog rasvjetnog stupa namijenjen za ugradnju u betonski temelj, visine 5 m od kote gotovog terena, izrađen od nehrđajučeg čeličnog lima, bojani, boja RAL 9004, tipa kao "SRS A" Dalekovod, stavka obuhvaća materijal i radove za ožičenje stupa, komplet sa usadnom temeljnom cijevi i svim spojnim i montažnim materijalom.</t>
  </si>
  <si>
    <t>PDV: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</si>
</sst>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-* #,##0.00\ _k_n_-;\-* #,##0.00\ _k_n_-;_-* &quot;-&quot;??\ _k_n_-;_-@_-"/>
    <numFmt numFmtId="180" formatCode="#,##0.00\ [$€-41A]"/>
    <numFmt numFmtId="181" formatCode="_-* #,##0.00\ [$€-41A]_-;\-* #,##0.00\ [$€-41A]_-;_-* &quot;-&quot;??\ [$€-41A]_-;_-@_-"/>
  </numFmts>
  <fonts count="11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0" fontId="10" fillId="0" borderId="0"/>
    <xf numFmtId="9" fontId="1" fillId="0" borderId="0" applyFont="0" applyFill="0" applyBorder="0" applyAlignment="0" applyProtection="0"/>
    <xf numFmtId="171" fontId="10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Border="1" applyAlignment="1"/>
    <xf numFmtId="0" fontId="7" fillId="0" borderId="0" xfId="0" applyFont="1" applyFill="1"/>
    <xf numFmtId="0" fontId="5" fillId="0" borderId="0" xfId="0" applyFont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wrapText="1"/>
    </xf>
    <xf numFmtId="4" fontId="2" fillId="0" borderId="3" xfId="0" applyNumberFormat="1" applyFont="1" applyFill="1" applyBorder="1" applyAlignment="1">
      <alignment horizontal="center" wrapText="1"/>
    </xf>
    <xf numFmtId="4" fontId="2" fillId="0" borderId="3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0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6" fillId="0" borderId="0" xfId="0" applyFont="1" applyFill="1" applyBorder="1" applyAlignment="1">
      <alignment vertical="top" wrapText="1"/>
    </xf>
    <xf numFmtId="1" fontId="7" fillId="0" borderId="5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180" fontId="5" fillId="0" borderId="0" xfId="0" applyNumberFormat="1" applyFont="1" applyFill="1"/>
    <xf numFmtId="180" fontId="5" fillId="0" borderId="0" xfId="0" applyNumberFormat="1" applyFont="1"/>
    <xf numFmtId="180" fontId="7" fillId="0" borderId="0" xfId="0" applyNumberFormat="1" applyFont="1" applyFill="1" applyBorder="1" applyAlignment="1">
      <alignment horizontal="center" wrapText="1"/>
    </xf>
    <xf numFmtId="180" fontId="5" fillId="0" borderId="0" xfId="0" applyNumberFormat="1" applyFont="1" applyFill="1" applyBorder="1" applyAlignment="1">
      <alignment horizontal="center" wrapText="1"/>
    </xf>
    <xf numFmtId="180" fontId="2" fillId="0" borderId="3" xfId="0" applyNumberFormat="1" applyFont="1" applyFill="1" applyBorder="1" applyAlignment="1">
      <alignment horizontal="center" wrapText="1"/>
    </xf>
    <xf numFmtId="180" fontId="2" fillId="0" borderId="10" xfId="0" applyNumberFormat="1" applyFont="1" applyFill="1" applyBorder="1" applyAlignment="1">
      <alignment horizontal="center"/>
    </xf>
    <xf numFmtId="180" fontId="7" fillId="0" borderId="11" xfId="0" applyNumberFormat="1" applyFont="1" applyFill="1" applyBorder="1" applyAlignment="1">
      <alignment horizontal="center" vertical="top" wrapText="1"/>
    </xf>
    <xf numFmtId="180" fontId="7" fillId="0" borderId="0" xfId="0" applyNumberFormat="1" applyFont="1" applyFill="1" applyBorder="1" applyAlignment="1">
      <alignment horizontal="center" vertical="top" wrapText="1"/>
    </xf>
    <xf numFmtId="180" fontId="7" fillId="0" borderId="12" xfId="0" applyNumberFormat="1" applyFont="1" applyFill="1" applyBorder="1" applyAlignment="1">
      <alignment horizontal="center" vertical="top" wrapText="1"/>
    </xf>
    <xf numFmtId="180" fontId="5" fillId="0" borderId="0" xfId="0" applyNumberFormat="1" applyFont="1" applyBorder="1" applyAlignment="1">
      <alignment horizontal="center"/>
    </xf>
    <xf numFmtId="180" fontId="7" fillId="0" borderId="1" xfId="0" applyNumberFormat="1" applyFont="1" applyFill="1" applyBorder="1" applyAlignment="1">
      <alignment horizontal="center" wrapText="1"/>
    </xf>
    <xf numFmtId="180" fontId="5" fillId="0" borderId="1" xfId="0" applyNumberFormat="1" applyFont="1" applyBorder="1" applyAlignment="1">
      <alignment horizontal="center"/>
    </xf>
    <xf numFmtId="180" fontId="7" fillId="0" borderId="0" xfId="0" applyNumberFormat="1" applyFont="1"/>
    <xf numFmtId="180" fontId="7" fillId="0" borderId="0" xfId="0" applyNumberFormat="1" applyFont="1" applyBorder="1"/>
    <xf numFmtId="180" fontId="5" fillId="0" borderId="1" xfId="0" applyNumberFormat="1" applyFont="1" applyBorder="1"/>
    <xf numFmtId="180" fontId="8" fillId="0" borderId="0" xfId="0" applyNumberFormat="1" applyFont="1" applyBorder="1" applyAlignment="1"/>
    <xf numFmtId="180" fontId="5" fillId="0" borderId="1" xfId="0" applyNumberFormat="1" applyFont="1" applyBorder="1" applyAlignment="1"/>
    <xf numFmtId="180" fontId="5" fillId="0" borderId="0" xfId="0" applyNumberFormat="1" applyFont="1" applyBorder="1" applyAlignment="1"/>
    <xf numFmtId="180" fontId="5" fillId="0" borderId="0" xfId="0" applyNumberFormat="1" applyFont="1" applyBorder="1"/>
    <xf numFmtId="180" fontId="7" fillId="0" borderId="0" xfId="0" applyNumberFormat="1" applyFont="1" applyFill="1"/>
    <xf numFmtId="1" fontId="7" fillId="0" borderId="7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80" fontId="7" fillId="0" borderId="1" xfId="0" applyNumberFormat="1" applyFont="1" applyFill="1" applyBorder="1" applyAlignment="1">
      <alignment horizontal="center" vertical="top" wrapText="1"/>
    </xf>
    <xf numFmtId="180" fontId="7" fillId="0" borderId="13" xfId="0" applyNumberFormat="1" applyFont="1" applyFill="1" applyBorder="1" applyAlignment="1">
      <alignment horizontal="center" vertical="top" wrapText="1"/>
    </xf>
    <xf numFmtId="180" fontId="7" fillId="0" borderId="5" xfId="0" applyNumberFormat="1" applyFont="1" applyFill="1" applyBorder="1" applyAlignment="1" applyProtection="1">
      <alignment horizontal="center" vertical="top" wrapText="1"/>
      <protection locked="0"/>
    </xf>
    <xf numFmtId="181" fontId="7" fillId="0" borderId="5" xfId="0" applyNumberFormat="1" applyFont="1" applyFill="1" applyBorder="1" applyAlignment="1" applyProtection="1">
      <alignment horizontal="center" vertical="top" wrapText="1"/>
      <protection locked="0"/>
    </xf>
    <xf numFmtId="181" fontId="7" fillId="0" borderId="7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0" fontId="7" fillId="0" borderId="1" xfId="2" applyNumberFormat="1" applyFont="1" applyBorder="1" applyAlignment="1" applyProtection="1">
      <alignment horizontal="center"/>
    </xf>
    <xf numFmtId="181" fontId="7" fillId="0" borderId="1" xfId="0" applyNumberFormat="1" applyFont="1" applyBorder="1" applyProtection="1">
      <protection locked="0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</cellXfs>
  <cellStyles count="4">
    <cellStyle name="Normalno" xfId="0" builtinId="0"/>
    <cellStyle name="Normalno 2" xfId="1"/>
    <cellStyle name="Postotak" xfId="2" builtinId="5"/>
    <cellStyle name="Zarez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8"/>
  <sheetViews>
    <sheetView tabSelected="1" zoomScaleNormal="100" zoomScaleSheetLayoutView="100" workbookViewId="0">
      <selection activeCell="F53" sqref="F53"/>
    </sheetView>
  </sheetViews>
  <sheetFormatPr defaultRowHeight="15" x14ac:dyDescent="0.2"/>
  <cols>
    <col min="1" max="1" width="4.140625" style="2" customWidth="1"/>
    <col min="2" max="2" width="2.42578125" style="2" customWidth="1"/>
    <col min="3" max="3" width="55.28515625" style="2" customWidth="1"/>
    <col min="4" max="4" width="10.42578125" style="8" customWidth="1"/>
    <col min="5" max="5" width="8.5703125" style="2" customWidth="1"/>
    <col min="6" max="6" width="12.5703125" style="66" customWidth="1"/>
    <col min="7" max="7" width="15.85546875" style="59" customWidth="1"/>
    <col min="8" max="16384" width="9.140625" style="2"/>
  </cols>
  <sheetData>
    <row r="2" spans="1:7" ht="15.75" x14ac:dyDescent="0.25">
      <c r="A2" s="84"/>
      <c r="B2" s="84"/>
      <c r="C2" s="1" t="s">
        <v>31</v>
      </c>
      <c r="D2" s="12"/>
      <c r="E2" s="1"/>
      <c r="F2" s="47"/>
      <c r="G2" s="48"/>
    </row>
    <row r="3" spans="1:7" ht="15.75" x14ac:dyDescent="0.25">
      <c r="A3" s="1"/>
      <c r="B3" s="1"/>
      <c r="C3" s="1"/>
      <c r="D3" s="12"/>
      <c r="E3" s="1"/>
      <c r="F3" s="47"/>
      <c r="G3" s="48"/>
    </row>
    <row r="4" spans="1:7" ht="15.75" x14ac:dyDescent="0.25">
      <c r="A4" s="3"/>
      <c r="B4" s="3"/>
      <c r="C4" s="36" t="s">
        <v>27</v>
      </c>
      <c r="D4" s="4"/>
      <c r="E4" s="5"/>
      <c r="F4" s="49"/>
      <c r="G4" s="50"/>
    </row>
    <row r="5" spans="1:7" ht="183.75" customHeight="1" x14ac:dyDescent="0.2">
      <c r="A5" s="6"/>
      <c r="B5" s="6"/>
      <c r="C5" s="83" t="s">
        <v>28</v>
      </c>
      <c r="D5" s="83"/>
      <c r="E5" s="83"/>
      <c r="F5" s="83"/>
      <c r="G5" s="83"/>
    </row>
    <row r="7" spans="1:7" s="11" customFormat="1" ht="22.5" x14ac:dyDescent="0.2">
      <c r="A7" s="17"/>
      <c r="B7" s="18"/>
      <c r="C7" s="19" t="s">
        <v>1</v>
      </c>
      <c r="D7" s="20" t="s">
        <v>2</v>
      </c>
      <c r="E7" s="21" t="s">
        <v>3</v>
      </c>
      <c r="F7" s="51" t="s">
        <v>4</v>
      </c>
      <c r="G7" s="52" t="s">
        <v>5</v>
      </c>
    </row>
    <row r="9" spans="1:7" ht="66" customHeight="1" x14ac:dyDescent="0.2">
      <c r="A9" s="22" t="s">
        <v>6</v>
      </c>
      <c r="B9" s="23"/>
      <c r="C9" s="24" t="s">
        <v>54</v>
      </c>
      <c r="D9" s="23" t="s">
        <v>0</v>
      </c>
      <c r="E9" s="37">
        <v>12</v>
      </c>
      <c r="F9" s="72"/>
      <c r="G9" s="53">
        <f>ROUND((E9*F9),2)</f>
        <v>0</v>
      </c>
    </row>
    <row r="10" spans="1:7" x14ac:dyDescent="0.2">
      <c r="A10" s="3"/>
      <c r="B10" s="3"/>
      <c r="C10" s="7"/>
      <c r="D10" s="3"/>
      <c r="E10" s="25"/>
      <c r="F10" s="54"/>
      <c r="G10" s="53"/>
    </row>
    <row r="11" spans="1:7" ht="62.25" customHeight="1" x14ac:dyDescent="0.2">
      <c r="A11" s="22" t="s">
        <v>7</v>
      </c>
      <c r="B11" s="23"/>
      <c r="C11" s="24" t="s">
        <v>41</v>
      </c>
      <c r="D11" s="23" t="s">
        <v>0</v>
      </c>
      <c r="E11" s="37">
        <v>3</v>
      </c>
      <c r="F11" s="73"/>
      <c r="G11" s="53">
        <f t="shared" ref="G11:G25" si="0">ROUND((E11*F11),2)</f>
        <v>0</v>
      </c>
    </row>
    <row r="12" spans="1:7" x14ac:dyDescent="0.2">
      <c r="A12" s="3"/>
      <c r="B12" s="3"/>
      <c r="C12" s="7"/>
      <c r="D12" s="3"/>
      <c r="E12" s="25"/>
      <c r="F12" s="54"/>
      <c r="G12" s="53"/>
    </row>
    <row r="13" spans="1:7" ht="95.25" customHeight="1" x14ac:dyDescent="0.2">
      <c r="A13" s="22" t="s">
        <v>9</v>
      </c>
      <c r="B13" s="23"/>
      <c r="C13" s="24" t="s">
        <v>42</v>
      </c>
      <c r="D13" s="23" t="s">
        <v>43</v>
      </c>
      <c r="E13" s="37">
        <v>10</v>
      </c>
      <c r="F13" s="73"/>
      <c r="G13" s="53">
        <f t="shared" si="0"/>
        <v>0</v>
      </c>
    </row>
    <row r="14" spans="1:7" x14ac:dyDescent="0.2">
      <c r="A14" s="3"/>
      <c r="B14" s="3"/>
      <c r="C14" s="7"/>
      <c r="D14" s="3"/>
      <c r="E14" s="25"/>
      <c r="F14" s="54"/>
      <c r="G14" s="53"/>
    </row>
    <row r="15" spans="1:7" ht="33" customHeight="1" x14ac:dyDescent="0.2">
      <c r="A15" s="22" t="s">
        <v>10</v>
      </c>
      <c r="B15" s="23"/>
      <c r="C15" s="24" t="s">
        <v>55</v>
      </c>
      <c r="D15" s="23" t="s">
        <v>8</v>
      </c>
      <c r="E15" s="37">
        <v>1</v>
      </c>
      <c r="F15" s="73"/>
      <c r="G15" s="53">
        <f t="shared" si="0"/>
        <v>0</v>
      </c>
    </row>
    <row r="16" spans="1:7" x14ac:dyDescent="0.2">
      <c r="A16" s="3"/>
      <c r="B16" s="3"/>
      <c r="C16" s="7"/>
      <c r="D16" s="3"/>
      <c r="E16" s="25"/>
      <c r="F16" s="54"/>
      <c r="G16" s="53"/>
    </row>
    <row r="17" spans="1:7" ht="65.25" customHeight="1" x14ac:dyDescent="0.2">
      <c r="A17" s="22" t="s">
        <v>45</v>
      </c>
      <c r="B17" s="23"/>
      <c r="C17" s="24" t="s">
        <v>44</v>
      </c>
      <c r="D17" s="23" t="s">
        <v>40</v>
      </c>
      <c r="E17" s="37">
        <v>2</v>
      </c>
      <c r="F17" s="73"/>
      <c r="G17" s="53">
        <f t="shared" si="0"/>
        <v>0</v>
      </c>
    </row>
    <row r="18" spans="1:7" x14ac:dyDescent="0.2">
      <c r="A18" s="3"/>
      <c r="B18" s="3"/>
      <c r="C18" s="7"/>
      <c r="D18" s="3"/>
      <c r="E18" s="25"/>
      <c r="F18" s="54"/>
      <c r="G18" s="53"/>
    </row>
    <row r="19" spans="1:7" ht="47.25" customHeight="1" x14ac:dyDescent="0.2">
      <c r="A19" s="22" t="s">
        <v>19</v>
      </c>
      <c r="B19" s="23"/>
      <c r="C19" s="24" t="s">
        <v>56</v>
      </c>
      <c r="D19" s="23" t="s">
        <v>0</v>
      </c>
      <c r="E19" s="37">
        <v>15</v>
      </c>
      <c r="F19" s="73"/>
      <c r="G19" s="53">
        <f t="shared" si="0"/>
        <v>0</v>
      </c>
    </row>
    <row r="20" spans="1:7" x14ac:dyDescent="0.2">
      <c r="A20" s="3"/>
      <c r="B20" s="3"/>
      <c r="C20" s="7"/>
      <c r="D20" s="3"/>
      <c r="E20" s="25"/>
      <c r="F20" s="54"/>
      <c r="G20" s="53"/>
    </row>
    <row r="21" spans="1:7" ht="48.75" customHeight="1" x14ac:dyDescent="0.2">
      <c r="A21" s="22" t="s">
        <v>20</v>
      </c>
      <c r="B21" s="23"/>
      <c r="C21" s="24" t="s">
        <v>17</v>
      </c>
      <c r="D21" s="23" t="s">
        <v>0</v>
      </c>
      <c r="E21" s="27">
        <v>12</v>
      </c>
      <c r="F21" s="73"/>
      <c r="G21" s="53">
        <f t="shared" si="0"/>
        <v>0</v>
      </c>
    </row>
    <row r="22" spans="1:7" x14ac:dyDescent="0.2">
      <c r="A22" s="3"/>
      <c r="B22" s="3"/>
      <c r="C22" s="7"/>
      <c r="D22" s="3"/>
      <c r="E22" s="26"/>
      <c r="F22" s="54"/>
      <c r="G22" s="53"/>
    </row>
    <row r="23" spans="1:7" ht="63" customHeight="1" x14ac:dyDescent="0.2">
      <c r="A23" s="22" t="s">
        <v>46</v>
      </c>
      <c r="B23" s="23"/>
      <c r="C23" s="24" t="s">
        <v>16</v>
      </c>
      <c r="D23" s="23" t="s">
        <v>0</v>
      </c>
      <c r="E23" s="27">
        <v>12</v>
      </c>
      <c r="F23" s="73"/>
      <c r="G23" s="53">
        <f t="shared" si="0"/>
        <v>0</v>
      </c>
    </row>
    <row r="24" spans="1:7" x14ac:dyDescent="0.2">
      <c r="A24" s="3"/>
      <c r="B24" s="3"/>
      <c r="C24" s="7"/>
      <c r="D24" s="3"/>
      <c r="E24" s="25"/>
      <c r="F24" s="54"/>
      <c r="G24" s="54"/>
    </row>
    <row r="25" spans="1:7" ht="33.75" customHeight="1" x14ac:dyDescent="0.2">
      <c r="A25" s="38" t="s">
        <v>21</v>
      </c>
      <c r="B25" s="39"/>
      <c r="C25" s="40" t="s">
        <v>58</v>
      </c>
      <c r="D25" s="39" t="s">
        <v>8</v>
      </c>
      <c r="E25" s="67">
        <v>30</v>
      </c>
      <c r="F25" s="74"/>
      <c r="G25" s="53">
        <f t="shared" si="0"/>
        <v>0</v>
      </c>
    </row>
    <row r="26" spans="1:7" x14ac:dyDescent="0.2">
      <c r="A26" s="42"/>
      <c r="B26" s="3" t="s">
        <v>30</v>
      </c>
      <c r="C26" s="7" t="s">
        <v>59</v>
      </c>
      <c r="D26" s="3"/>
      <c r="E26" s="25"/>
      <c r="F26" s="54"/>
      <c r="G26" s="55"/>
    </row>
    <row r="27" spans="1:7" x14ac:dyDescent="0.2">
      <c r="A27" s="42"/>
      <c r="B27" s="3" t="s">
        <v>30</v>
      </c>
      <c r="C27" s="7" t="s">
        <v>60</v>
      </c>
      <c r="D27" s="3"/>
      <c r="E27" s="25"/>
      <c r="F27" s="54"/>
      <c r="G27" s="55"/>
    </row>
    <row r="28" spans="1:7" x14ac:dyDescent="0.2">
      <c r="A28" s="42"/>
      <c r="B28" s="3" t="s">
        <v>30</v>
      </c>
      <c r="C28" s="7" t="s">
        <v>61</v>
      </c>
      <c r="D28" s="3"/>
      <c r="E28" s="25"/>
      <c r="F28" s="54"/>
      <c r="G28" s="55"/>
    </row>
    <row r="29" spans="1:7" x14ac:dyDescent="0.2">
      <c r="A29" s="45"/>
      <c r="B29" s="46" t="s">
        <v>30</v>
      </c>
      <c r="C29" s="68" t="s">
        <v>62</v>
      </c>
      <c r="D29" s="46"/>
      <c r="E29" s="69"/>
      <c r="F29" s="70"/>
      <c r="G29" s="71"/>
    </row>
    <row r="30" spans="1:7" ht="7.5" customHeight="1" x14ac:dyDescent="0.2">
      <c r="A30" s="3"/>
      <c r="B30" s="3"/>
      <c r="C30" s="7"/>
      <c r="D30" s="3"/>
      <c r="E30" s="25"/>
      <c r="F30" s="54"/>
      <c r="G30" s="54"/>
    </row>
    <row r="31" spans="1:7" ht="48.75" customHeight="1" x14ac:dyDescent="0.2">
      <c r="A31" s="22" t="s">
        <v>22</v>
      </c>
      <c r="B31" s="23"/>
      <c r="C31" s="24" t="s">
        <v>15</v>
      </c>
      <c r="D31" s="23" t="s">
        <v>0</v>
      </c>
      <c r="E31" s="37">
        <v>15</v>
      </c>
      <c r="F31" s="73"/>
      <c r="G31" s="53">
        <f>ROUND((E31*F31),2)</f>
        <v>0</v>
      </c>
    </row>
    <row r="32" spans="1:7" ht="9" customHeight="1" x14ac:dyDescent="0.2">
      <c r="A32" s="3"/>
      <c r="B32" s="3"/>
      <c r="C32" s="7"/>
      <c r="D32" s="3"/>
      <c r="E32" s="26"/>
      <c r="F32" s="54"/>
      <c r="G32" s="54"/>
    </row>
    <row r="33" spans="1:7" ht="105" x14ac:dyDescent="0.2">
      <c r="A33" s="22" t="s">
        <v>23</v>
      </c>
      <c r="B33" s="23"/>
      <c r="C33" s="24" t="s">
        <v>65</v>
      </c>
      <c r="D33" s="23" t="s">
        <v>8</v>
      </c>
      <c r="E33" s="27">
        <v>50</v>
      </c>
      <c r="F33" s="73"/>
      <c r="G33" s="53">
        <f>ROUND((E33*F33),2)</f>
        <v>0</v>
      </c>
    </row>
    <row r="34" spans="1:7" x14ac:dyDescent="0.2">
      <c r="A34" s="3"/>
      <c r="B34" s="3"/>
      <c r="C34" s="7"/>
      <c r="D34" s="3"/>
      <c r="E34" s="26"/>
      <c r="F34" s="54"/>
      <c r="G34" s="54"/>
    </row>
    <row r="35" spans="1:7" ht="30" x14ac:dyDescent="0.2">
      <c r="A35" s="38" t="s">
        <v>24</v>
      </c>
      <c r="B35" s="39"/>
      <c r="C35" s="40" t="s">
        <v>32</v>
      </c>
      <c r="D35" s="39" t="s">
        <v>8</v>
      </c>
      <c r="E35" s="41">
        <v>50</v>
      </c>
      <c r="F35" s="74"/>
      <c r="G35" s="53">
        <f>ROUND((E35*F35),2)</f>
        <v>0</v>
      </c>
    </row>
    <row r="36" spans="1:7" ht="18" customHeight="1" x14ac:dyDescent="0.2">
      <c r="A36" s="42"/>
      <c r="B36" s="43" t="s">
        <v>30</v>
      </c>
      <c r="C36" s="44" t="s">
        <v>48</v>
      </c>
      <c r="D36" s="3"/>
      <c r="E36" s="26"/>
      <c r="F36" s="54"/>
      <c r="G36" s="55"/>
    </row>
    <row r="37" spans="1:7" ht="18" customHeight="1" x14ac:dyDescent="0.2">
      <c r="A37" s="42"/>
      <c r="B37" s="43" t="s">
        <v>30</v>
      </c>
      <c r="C37" s="44" t="s">
        <v>49</v>
      </c>
      <c r="D37" s="3"/>
      <c r="E37" s="26"/>
      <c r="F37" s="54"/>
      <c r="G37" s="55"/>
    </row>
    <row r="38" spans="1:7" ht="18" customHeight="1" x14ac:dyDescent="0.2">
      <c r="A38" s="42"/>
      <c r="B38" s="43" t="s">
        <v>30</v>
      </c>
      <c r="C38" s="44" t="s">
        <v>50</v>
      </c>
      <c r="D38" s="3"/>
      <c r="E38" s="26"/>
      <c r="F38" s="54"/>
      <c r="G38" s="55"/>
    </row>
    <row r="39" spans="1:7" ht="18" customHeight="1" x14ac:dyDescent="0.2">
      <c r="A39" s="42"/>
      <c r="B39" s="43" t="s">
        <v>30</v>
      </c>
      <c r="C39" s="44" t="s">
        <v>33</v>
      </c>
      <c r="D39" s="3"/>
      <c r="E39" s="26"/>
      <c r="F39" s="54"/>
      <c r="G39" s="55"/>
    </row>
    <row r="40" spans="1:7" ht="18" customHeight="1" x14ac:dyDescent="0.2">
      <c r="A40" s="42"/>
      <c r="B40" s="43" t="s">
        <v>30</v>
      </c>
      <c r="C40" s="44" t="s">
        <v>51</v>
      </c>
      <c r="D40" s="3"/>
      <c r="E40" s="26"/>
      <c r="F40" s="54"/>
      <c r="G40" s="55"/>
    </row>
    <row r="41" spans="1:7" ht="18" customHeight="1" x14ac:dyDescent="0.2">
      <c r="A41" s="42"/>
      <c r="B41" s="43" t="s">
        <v>30</v>
      </c>
      <c r="C41" s="44" t="s">
        <v>34</v>
      </c>
      <c r="D41" s="3"/>
      <c r="E41" s="26"/>
      <c r="F41" s="54"/>
      <c r="G41" s="55"/>
    </row>
    <row r="42" spans="1:7" ht="18" customHeight="1" x14ac:dyDescent="0.2">
      <c r="A42" s="42"/>
      <c r="B42" s="43" t="s">
        <v>30</v>
      </c>
      <c r="C42" s="44" t="s">
        <v>35</v>
      </c>
      <c r="D42" s="3"/>
      <c r="E42" s="26"/>
      <c r="F42" s="54"/>
      <c r="G42" s="55"/>
    </row>
    <row r="43" spans="1:7" ht="18" customHeight="1" x14ac:dyDescent="0.2">
      <c r="A43" s="42"/>
      <c r="B43" s="43" t="s">
        <v>30</v>
      </c>
      <c r="C43" s="44" t="s">
        <v>52</v>
      </c>
      <c r="D43" s="3"/>
      <c r="E43" s="26"/>
      <c r="F43" s="54"/>
      <c r="G43" s="55"/>
    </row>
    <row r="44" spans="1:7" ht="17.25" customHeight="1" x14ac:dyDescent="0.2">
      <c r="A44" s="42"/>
      <c r="B44" s="43" t="s">
        <v>30</v>
      </c>
      <c r="C44" s="44" t="s">
        <v>36</v>
      </c>
      <c r="D44" s="3"/>
      <c r="E44" s="26"/>
      <c r="F44" s="54"/>
      <c r="G44" s="55"/>
    </row>
    <row r="45" spans="1:7" ht="17.25" customHeight="1" x14ac:dyDescent="0.2">
      <c r="A45" s="42"/>
      <c r="B45" s="43" t="s">
        <v>30</v>
      </c>
      <c r="C45" s="44" t="s">
        <v>37</v>
      </c>
      <c r="D45" s="3"/>
      <c r="E45" s="26"/>
      <c r="F45" s="54"/>
      <c r="G45" s="55"/>
    </row>
    <row r="46" spans="1:7" ht="17.25" customHeight="1" x14ac:dyDescent="0.2">
      <c r="A46" s="42"/>
      <c r="B46" s="43" t="s">
        <v>30</v>
      </c>
      <c r="C46" s="44" t="s">
        <v>38</v>
      </c>
      <c r="D46" s="3"/>
      <c r="E46" s="26"/>
      <c r="F46" s="54"/>
      <c r="G46" s="55"/>
    </row>
    <row r="47" spans="1:7" ht="19.5" customHeight="1" x14ac:dyDescent="0.2">
      <c r="A47" s="45"/>
      <c r="B47" s="46"/>
      <c r="C47" s="85" t="s">
        <v>53</v>
      </c>
      <c r="D47" s="85"/>
      <c r="E47" s="85"/>
      <c r="F47" s="85"/>
      <c r="G47" s="86"/>
    </row>
    <row r="48" spans="1:7" ht="9" customHeight="1" x14ac:dyDescent="0.2">
      <c r="A48" s="3"/>
      <c r="B48" s="3"/>
      <c r="C48" s="7"/>
      <c r="D48" s="3"/>
      <c r="E48" s="26"/>
      <c r="F48" s="54"/>
      <c r="G48" s="54"/>
    </row>
    <row r="49" spans="1:7" ht="45" x14ac:dyDescent="0.2">
      <c r="A49" s="22" t="s">
        <v>25</v>
      </c>
      <c r="B49" s="23"/>
      <c r="C49" s="24" t="s">
        <v>63</v>
      </c>
      <c r="D49" s="23" t="s">
        <v>0</v>
      </c>
      <c r="E49" s="27">
        <v>250</v>
      </c>
      <c r="F49" s="73"/>
      <c r="G49" s="53">
        <f>ROUND((E49*F49),2)</f>
        <v>0</v>
      </c>
    </row>
    <row r="50" spans="1:7" ht="6.75" customHeight="1" x14ac:dyDescent="0.2">
      <c r="A50" s="3"/>
      <c r="B50" s="3"/>
      <c r="C50" s="7"/>
      <c r="D50" s="3"/>
      <c r="E50" s="26"/>
      <c r="F50" s="54"/>
      <c r="G50" s="54"/>
    </row>
    <row r="51" spans="1:7" ht="45" x14ac:dyDescent="0.2">
      <c r="A51" s="22" t="s">
        <v>26</v>
      </c>
      <c r="B51" s="23"/>
      <c r="C51" s="24" t="s">
        <v>57</v>
      </c>
      <c r="D51" s="23" t="s">
        <v>8</v>
      </c>
      <c r="E51" s="27">
        <v>50</v>
      </c>
      <c r="F51" s="73"/>
      <c r="G51" s="53">
        <f>ROUND((E51*F51),2)</f>
        <v>0</v>
      </c>
    </row>
    <row r="52" spans="1:7" x14ac:dyDescent="0.2">
      <c r="A52" s="3"/>
      <c r="B52" s="3"/>
      <c r="C52" s="7"/>
      <c r="D52" s="3"/>
      <c r="E52" s="26"/>
      <c r="F52" s="54"/>
      <c r="G52" s="54"/>
    </row>
    <row r="53" spans="1:7" ht="18" customHeight="1" x14ac:dyDescent="0.2">
      <c r="A53" s="22" t="s">
        <v>64</v>
      </c>
      <c r="B53" s="23"/>
      <c r="C53" s="24" t="s">
        <v>18</v>
      </c>
      <c r="D53" s="23" t="s">
        <v>11</v>
      </c>
      <c r="E53" s="27">
        <v>1</v>
      </c>
      <c r="F53" s="73"/>
      <c r="G53" s="53">
        <f>ROUND((E53*F53),2)</f>
        <v>0</v>
      </c>
    </row>
    <row r="54" spans="1:7" ht="9.75" customHeight="1" x14ac:dyDescent="0.25">
      <c r="C54" s="7"/>
      <c r="D54" s="4"/>
      <c r="E54" s="28"/>
      <c r="F54" s="49"/>
      <c r="G54" s="56"/>
    </row>
    <row r="55" spans="1:7" ht="14.25" customHeight="1" x14ac:dyDescent="0.25">
      <c r="C55" s="30" t="s">
        <v>39</v>
      </c>
      <c r="D55" s="16"/>
      <c r="E55" s="29"/>
      <c r="F55" s="57"/>
      <c r="G55" s="58">
        <f>ROUND(SUM(G9:G53),2)</f>
        <v>0</v>
      </c>
    </row>
    <row r="56" spans="1:7" ht="15.75" x14ac:dyDescent="0.25">
      <c r="C56" s="9"/>
      <c r="F56" s="49"/>
    </row>
    <row r="57" spans="1:7" ht="18" x14ac:dyDescent="0.25">
      <c r="C57" s="32" t="s">
        <v>12</v>
      </c>
      <c r="D57" s="31"/>
      <c r="E57" s="28"/>
      <c r="F57" s="49"/>
      <c r="G57" s="60"/>
    </row>
    <row r="58" spans="1:7" ht="14.25" customHeight="1" x14ac:dyDescent="0.25">
      <c r="C58" s="28"/>
      <c r="D58" s="4"/>
      <c r="E58" s="28"/>
      <c r="F58" s="49"/>
      <c r="G58" s="56"/>
    </row>
    <row r="59" spans="1:7" ht="15.75" x14ac:dyDescent="0.25">
      <c r="C59" s="30" t="s">
        <v>29</v>
      </c>
      <c r="D59" s="33"/>
      <c r="E59" s="29"/>
      <c r="F59" s="57"/>
      <c r="G59" s="61">
        <f>G55</f>
        <v>0</v>
      </c>
    </row>
    <row r="60" spans="1:7" x14ac:dyDescent="0.2">
      <c r="C60" s="28"/>
      <c r="D60" s="31"/>
      <c r="E60" s="28"/>
      <c r="F60" s="49"/>
      <c r="G60" s="60"/>
    </row>
    <row r="61" spans="1:7" ht="15.75" x14ac:dyDescent="0.25">
      <c r="C61" s="15" t="s">
        <v>66</v>
      </c>
      <c r="D61" s="79"/>
      <c r="E61" s="29"/>
      <c r="F61" s="57"/>
      <c r="G61" s="80"/>
    </row>
    <row r="62" spans="1:7" ht="14.25" customHeight="1" x14ac:dyDescent="0.25">
      <c r="C62" s="28"/>
      <c r="D62" s="13"/>
      <c r="E62" s="10"/>
      <c r="F62" s="49"/>
      <c r="G62" s="62"/>
    </row>
    <row r="63" spans="1:7" ht="23.25" x14ac:dyDescent="0.35">
      <c r="C63" s="14" t="s">
        <v>13</v>
      </c>
      <c r="D63" s="34"/>
      <c r="E63" s="35"/>
      <c r="F63" s="57"/>
      <c r="G63" s="63">
        <f>ROUND(SUM(G59:G62),2)</f>
        <v>0</v>
      </c>
    </row>
    <row r="64" spans="1:7" ht="23.25" x14ac:dyDescent="0.35">
      <c r="C64" s="75"/>
      <c r="D64" s="13"/>
      <c r="E64" s="10"/>
      <c r="F64" s="49"/>
      <c r="G64" s="64"/>
    </row>
    <row r="65" spans="3:7" ht="15.75" x14ac:dyDescent="0.25">
      <c r="C65" s="76"/>
      <c r="D65" s="13"/>
      <c r="E65" s="81" t="s">
        <v>14</v>
      </c>
      <c r="F65" s="81"/>
      <c r="G65" s="65"/>
    </row>
    <row r="66" spans="3:7" x14ac:dyDescent="0.2">
      <c r="C66" s="77"/>
    </row>
    <row r="67" spans="3:7" x14ac:dyDescent="0.2">
      <c r="C67" s="78"/>
      <c r="E67" s="82" t="s">
        <v>47</v>
      </c>
      <c r="F67" s="82"/>
      <c r="G67" s="82"/>
    </row>
    <row r="68" spans="3:7" x14ac:dyDescent="0.2">
      <c r="C68" s="78"/>
    </row>
  </sheetData>
  <sheetProtection password="B1F4" sheet="1"/>
  <mergeCells count="5">
    <mergeCell ref="E65:F65"/>
    <mergeCell ref="E67:G67"/>
    <mergeCell ref="C5:G5"/>
    <mergeCell ref="A2:B2"/>
    <mergeCell ref="C47:G47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Header>&amp;LInvestitor: Grad Požega, 
Trg Sv. Trojstva 1, Požega
Građevina: Javna rasvjeta&amp;CŠetnica uz rijeku Orljavu,od k.č.br. 2624/11 k.o. Požega 
do Šokačke ceste k.č.br.1156/2 k.o.Vidovci&amp;RTROŠKOVNIK 
ELEKTROTEHNIČKIH INSTALACIJA 
JAVNE RASVJETE</oddHeader>
    <oddFooter>&amp;CET projekt d.o.o., 
Županijska 5, Požega</oddFooter>
  </headerFooter>
  <rowBreaks count="1" manualBreakCount="1">
    <brk id="24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Troškovnik inst.</vt:lpstr>
      <vt:lpstr>List2</vt:lpstr>
      <vt:lpstr>'Troškovnik inst.'!Ispis_naslova</vt:lpstr>
    </vt:vector>
  </TitlesOfParts>
  <Company>Firma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</dc:creator>
  <cp:lastModifiedBy>Mario Križanac</cp:lastModifiedBy>
  <cp:lastPrinted>2024-04-29T10:16:25Z</cp:lastPrinted>
  <dcterms:created xsi:type="dcterms:W3CDTF">2009-03-12T22:19:42Z</dcterms:created>
  <dcterms:modified xsi:type="dcterms:W3CDTF">2024-05-02T07:16:39Z</dcterms:modified>
</cp:coreProperties>
</file>