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L:\LO-RA\13. Projekti\3. Provedba\Projekt ulaganja u objekt dječjeg vrtića\PROVEDBA\"/>
    </mc:Choice>
  </mc:AlternateContent>
  <xr:revisionPtr revIDLastSave="0" documentId="13_ncr:1_{A8E63D86-90AE-4DF0-B5B6-71AEFB230FCC}" xr6:coauthVersionLast="47" xr6:coauthVersionMax="47" xr10:uidLastSave="{00000000-0000-0000-0000-000000000000}"/>
  <bookViews>
    <workbookView xWindow="-120" yWindow="-120" windowWidth="29040" windowHeight="15840" tabRatio="926" xr2:uid="{00000000-000D-0000-FFFF-FFFF00000000}"/>
  </bookViews>
  <sheets>
    <sheet name="Troškovnik" sheetId="1" r:id="rId1"/>
    <sheet name="T5-Odvodnja" sheetId="5" state="hidden" r:id="rId2"/>
    <sheet name="POMOĆ" sheetId="9" state="hidden" r:id="rId3"/>
  </sheets>
  <definedNames>
    <definedName name="DaNe">POMOĆ!$C$3:$C$7</definedName>
    <definedName name="_xlnm.Print_Titles" localSheetId="1">'T5-Odvodnja'!$3:3</definedName>
    <definedName name="_xlnm.Print_Titles" localSheetId="0">Troškovnik!$5:$5</definedName>
    <definedName name="_xlnm.Print_Area" localSheetId="1">'T5-Odvodnja'!$A$1:$F$40</definedName>
    <definedName name="_xlnm.Print_Area" localSheetId="0">Troškovnik!$A$1:$F$19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1" l="1"/>
  <c r="F15" i="1"/>
  <c r="F12" i="1"/>
  <c r="F11" i="1"/>
  <c r="F9" i="1"/>
  <c r="F7" i="1"/>
  <c r="F13" i="1" l="1"/>
  <c r="F37" i="5"/>
  <c r="B37" i="5"/>
  <c r="F36" i="5"/>
  <c r="F35" i="5"/>
  <c r="F34" i="5"/>
  <c r="F33" i="5"/>
  <c r="F32" i="5"/>
  <c r="F30" i="5"/>
  <c r="F29" i="5"/>
  <c r="F27" i="5"/>
  <c r="F26" i="5"/>
  <c r="F24" i="5"/>
  <c r="F23" i="5"/>
  <c r="F21" i="5"/>
  <c r="F20" i="5"/>
  <c r="F19" i="5"/>
  <c r="F18" i="5"/>
  <c r="F14" i="5"/>
  <c r="F13" i="5"/>
  <c r="F12" i="5"/>
  <c r="F11" i="5"/>
  <c r="F10" i="5"/>
  <c r="F9" i="5"/>
  <c r="F8" i="5"/>
  <c r="F7" i="5"/>
  <c r="F6" i="5"/>
  <c r="F5" i="5"/>
</calcChain>
</file>

<file path=xl/sharedStrings.xml><?xml version="1.0" encoding="utf-8"?>
<sst xmlns="http://schemas.openxmlformats.org/spreadsheetml/2006/main" count="68" uniqueCount="41">
  <si>
    <t xml:space="preserve">R.B. </t>
  </si>
  <si>
    <t>OPIS</t>
  </si>
  <si>
    <t>Jedinica</t>
  </si>
  <si>
    <t>Količina</t>
  </si>
  <si>
    <t>Jedinična 
cijena</t>
  </si>
  <si>
    <t>UKUPNO</t>
  </si>
  <si>
    <t>UKUPNA SUMA</t>
  </si>
  <si>
    <t>DA</t>
  </si>
  <si>
    <t>m2</t>
  </si>
  <si>
    <t>kom</t>
  </si>
  <si>
    <t>kjuhh</t>
  </si>
  <si>
    <t>5. ODVODNJA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</si>
  <si>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</si>
  <si>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</si>
  <si>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</si>
  <si>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</si>
  <si>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m'</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</si>
  <si>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</si>
  <si>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</si>
  <si>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</si>
  <si>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</si>
  <si>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</si>
  <si>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</si>
  <si>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</si>
  <si>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</si>
  <si>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</si>
  <si>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</si>
  <si>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</si>
  <si>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t>
  </si>
  <si>
    <t>NE</t>
  </si>
  <si>
    <t>PDV (25%):</t>
  </si>
  <si>
    <t>SVEUKUPNO S PDV-om:</t>
  </si>
  <si>
    <t xml:space="preserve">Nabava, dobava i montaža kombiniranog igrala didaktičkih elemenata izrađena od vertikalnih nosivih stupova igrala izrađenih od aluminijskih ovalnih nehrđajućih porfila tlocrtnog presjeka min. 72x105mm, cijevi iznutra ojačanih pregradama koje čine minimalno 4 zasebne komore debljine stjenka min. 3mm, površinski zaštićeno plastificiranjem. Konstrukcija kombiniranog igrala se montira na metalne pocinčane ankere koji se temelje u tlo. Dekorativne ograde izrađene od PE ploča. Kombinirano igralo sadrži: didaktički pano sa autićima, ksilofon, igra X i O, iskrivljeno zrcalo. </t>
  </si>
  <si>
    <t>Nabava, dobava i montaža ljuljačke s košarom. Aluminijska konstrukcija izrađena od aluminijskih ovalnih nehrđajućih profila - cijevi minimalnih dimenzija u presjeku min. 72x105mm, iznutra ojačanih pregradama koje čine minimalno 4 komore, debljina stjenke 3 mm. Košara izrađena od čeličnog profila O42 savijenog ukrug promjera cca 900 mm. Čelični profil je cijelom dužinom ispleten poliamidnim užetom O16 mm. Unutar kruga je ispletena čvrsta mreža koja omogućava sjedenje i igru. Košara je sistemom sajli ili lanaca učvršćena na aluminijsku konstrukciju preko posebnih sistema sa ležajevima koji omogućavaju bešumnu upotrebu. Svi aluminijski i čelični djelovi površinski su zaštićeni  plastifikacijom u dva sloja. Dimenzija prostora: O350x220x230 cm uz odstupanje ±10%..</t>
  </si>
  <si>
    <t>Nabava, dobava i montaža gumene podne podloge u pločama dimenzija 50 x 50 x 4 cm crvene boje. Gumene podne obloge pružaju zaštitu od povreda prilikom pada. Podloge su protuklizne, otporne na vanjske utjecaje, visoke i niske temperature te padaline. Cijena ne uključuje pripremu podloge. Cijena uključuje postavljanje gumene podloge.</t>
  </si>
  <si>
    <t>RADOVI NA DJEČJEM IGRALIŠTU VRTIĆA CVJETNA LIVADA</t>
  </si>
  <si>
    <t>3. NABAVA I UGRADNJA SPRAVA ZA DJEČJE IGRALIŠTE</t>
  </si>
  <si>
    <t>1.</t>
  </si>
  <si>
    <t>2.</t>
  </si>
  <si>
    <t>3.</t>
  </si>
  <si>
    <t xml:space="preserve"> UKUPNO: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</si>
</sst>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kn&quot;"/>
    <numFmt numFmtId="165" formatCode="#,##0.00\ [$EUR]"/>
  </numFmts>
  <fonts count="16">
    <font>
      <sz val="11"/>
      <color theme="1"/>
      <name val="Calibri"/>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sz val="11"/>
      <color theme="1"/>
      <name val="Arial Narrow"/>
      <family val="2"/>
      <charset val="238"/>
    </font>
    <font>
      <b/>
      <sz val="14"/>
      <color theme="1"/>
      <name val="Arial Narrow"/>
      <family val="2"/>
      <charset val="238"/>
    </font>
    <font>
      <sz val="10"/>
      <color theme="1"/>
      <name val="Arial Narrow"/>
      <family val="2"/>
      <charset val="238"/>
    </font>
    <font>
      <b/>
      <sz val="10"/>
      <color theme="1"/>
      <name val="Arial Narrow"/>
      <family val="2"/>
      <charset val="238"/>
    </font>
    <font>
      <sz val="12"/>
      <name val="HRHelvetica"/>
    </font>
    <font>
      <sz val="10"/>
      <name val="Arial Narrow"/>
      <family val="2"/>
      <charset val="238"/>
    </font>
    <font>
      <b/>
      <sz val="11"/>
      <color theme="1"/>
      <name val="Arial Narrow"/>
      <family val="2"/>
      <charset val="238"/>
    </font>
    <font>
      <sz val="10"/>
      <name val="Arial"/>
      <family val="2"/>
      <charset val="238"/>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s>
  <cellStyleXfs count="5">
    <xf numFmtId="0" fontId="0" fillId="0" borderId="0"/>
    <xf numFmtId="0" fontId="12" fillId="0" borderId="0"/>
    <xf numFmtId="0" fontId="2" fillId="0" borderId="0"/>
    <xf numFmtId="0" fontId="1" fillId="0" borderId="0"/>
    <xf numFmtId="0" fontId="15" fillId="0" borderId="0"/>
  </cellStyleXfs>
  <cellXfs count="56">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top"/>
    </xf>
    <xf numFmtId="164" fontId="0" fillId="0" borderId="0" xfId="0" applyNumberForma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vertical="center" wrapText="1"/>
    </xf>
    <xf numFmtId="0" fontId="0" fillId="2" borderId="0" xfId="0" applyFill="1" applyAlignment="1">
      <alignment horizontal="center" vertical="top"/>
    </xf>
    <xf numFmtId="0" fontId="4" fillId="2" borderId="0" xfId="0" applyFont="1" applyFill="1" applyAlignment="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164" fontId="6" fillId="2" borderId="1" xfId="0" applyNumberFormat="1" applyFont="1" applyFill="1" applyBorder="1" applyAlignment="1">
      <alignment horizontal="center" vertical="center"/>
    </xf>
    <xf numFmtId="0" fontId="7" fillId="0" borderId="0" xfId="0" applyFont="1" applyAlignment="1">
      <alignment horizontal="center" vertical="center" wrapText="1"/>
    </xf>
    <xf numFmtId="0" fontId="5" fillId="0" borderId="0" xfId="0" applyFont="1" applyAlignment="1">
      <alignment horizontal="right" vertical="center" wrapText="1"/>
    </xf>
    <xf numFmtId="0" fontId="3" fillId="0" borderId="2" xfId="0" applyFont="1" applyBorder="1" applyAlignment="1">
      <alignment vertical="center"/>
    </xf>
    <xf numFmtId="0" fontId="3" fillId="0" borderId="2" xfId="0" applyFont="1" applyBorder="1" applyAlignment="1">
      <alignment horizontal="center" vertical="center"/>
    </xf>
    <xf numFmtId="164" fontId="3" fillId="0" borderId="2" xfId="0" applyNumberFormat="1" applyFont="1" applyBorder="1" applyAlignment="1">
      <alignment horizontal="center" vertical="center"/>
    </xf>
    <xf numFmtId="0" fontId="3" fillId="0" borderId="0" xfId="0" applyFont="1" applyAlignment="1">
      <alignment horizontal="center"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center" vertical="top"/>
    </xf>
    <xf numFmtId="0" fontId="10" fillId="0" borderId="0" xfId="0" applyFont="1" applyAlignment="1">
      <alignment vertical="center" wrapText="1"/>
    </xf>
    <xf numFmtId="0" fontId="8" fillId="0" borderId="0" xfId="0" applyFont="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0"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center" vertical="top"/>
    </xf>
    <xf numFmtId="0" fontId="8" fillId="0" borderId="0" xfId="0" applyFont="1" applyAlignment="1">
      <alignment horizontal="center"/>
    </xf>
    <xf numFmtId="0" fontId="9" fillId="0" borderId="0" xfId="0" applyFont="1" applyAlignment="1">
      <alignment horizontal="center"/>
    </xf>
    <xf numFmtId="0" fontId="10" fillId="2" borderId="0" xfId="0" applyFont="1" applyFill="1" applyAlignment="1">
      <alignment horizontal="center" vertical="center"/>
    </xf>
    <xf numFmtId="0" fontId="8" fillId="0" borderId="0" xfId="0" applyFont="1" applyAlignment="1">
      <alignment vertical="center" wrapText="1"/>
    </xf>
    <xf numFmtId="0" fontId="13" fillId="0" borderId="0" xfId="4" applyFont="1" applyAlignment="1">
      <alignment horizontal="left" vertical="top" wrapText="1" readingOrder="1"/>
    </xf>
    <xf numFmtId="0" fontId="14" fillId="0" borderId="0" xfId="0" applyFont="1" applyAlignment="1">
      <alignment vertical="center" wrapText="1"/>
    </xf>
    <xf numFmtId="0" fontId="14" fillId="0" borderId="0" xfId="0" applyFont="1" applyAlignment="1">
      <alignment horizontal="center" vertical="center"/>
    </xf>
    <xf numFmtId="165" fontId="14" fillId="0" borderId="0" xfId="0" applyNumberFormat="1" applyFont="1" applyAlignment="1">
      <alignment horizontal="center" vertical="center"/>
    </xf>
    <xf numFmtId="0" fontId="11" fillId="3" borderId="0" xfId="0" applyFont="1" applyFill="1" applyAlignment="1">
      <alignment vertical="center" wrapText="1"/>
    </xf>
    <xf numFmtId="0" fontId="10" fillId="3" borderId="0" xfId="0" applyFont="1" applyFill="1" applyAlignment="1">
      <alignment horizontal="center" vertical="center"/>
    </xf>
    <xf numFmtId="0" fontId="10" fillId="3" borderId="0" xfId="0" applyFont="1" applyFill="1" applyAlignment="1">
      <alignment horizontal="center" vertical="top"/>
    </xf>
    <xf numFmtId="165" fontId="8" fillId="0" borderId="0" xfId="0" applyNumberFormat="1" applyFont="1" applyAlignment="1">
      <alignment vertical="center"/>
    </xf>
    <xf numFmtId="4" fontId="8" fillId="0" borderId="0" xfId="0" applyNumberFormat="1" applyFont="1" applyAlignment="1">
      <alignment horizontal="center" vertical="center"/>
    </xf>
    <xf numFmtId="4" fontId="10" fillId="2" borderId="0" xfId="0" applyNumberFormat="1" applyFont="1" applyFill="1" applyAlignment="1">
      <alignment horizontal="center" vertical="center"/>
    </xf>
    <xf numFmtId="4" fontId="10" fillId="0" borderId="0" xfId="0" applyNumberFormat="1" applyFont="1" applyAlignment="1">
      <alignment horizontal="center" vertical="center"/>
    </xf>
    <xf numFmtId="4" fontId="11" fillId="2" borderId="1" xfId="0" applyNumberFormat="1" applyFont="1" applyFill="1" applyBorder="1" applyAlignment="1">
      <alignment horizontal="center" vertical="center"/>
    </xf>
    <xf numFmtId="4" fontId="10" fillId="3" borderId="0" xfId="0" applyNumberFormat="1" applyFont="1" applyFill="1" applyAlignment="1">
      <alignment horizontal="center" vertical="center"/>
    </xf>
    <xf numFmtId="4" fontId="14" fillId="0" borderId="0" xfId="0" applyNumberFormat="1" applyFont="1" applyAlignment="1">
      <alignment horizontal="center" vertical="center"/>
    </xf>
    <xf numFmtId="4" fontId="11" fillId="2" borderId="1" xfId="0" applyNumberFormat="1" applyFont="1" applyFill="1" applyBorder="1" applyAlignment="1">
      <alignment horizontal="center" vertical="center" wrapText="1"/>
    </xf>
    <xf numFmtId="4" fontId="11" fillId="3" borderId="0" xfId="0" applyNumberFormat="1" applyFont="1" applyFill="1" applyAlignment="1">
      <alignment horizontal="center" vertical="center"/>
    </xf>
    <xf numFmtId="0" fontId="11" fillId="0" borderId="0" xfId="0" applyFont="1" applyAlignment="1">
      <alignment vertical="center" wrapText="1"/>
    </xf>
    <xf numFmtId="4" fontId="11" fillId="0" borderId="0" xfId="0" applyNumberFormat="1" applyFont="1" applyAlignment="1">
      <alignment horizontal="center" vertical="center"/>
    </xf>
    <xf numFmtId="0" fontId="11" fillId="2" borderId="0" xfId="0" applyFont="1" applyFill="1" applyAlignment="1">
      <alignment horizontal="center" vertical="center" wrapText="1"/>
    </xf>
  </cellXfs>
  <cellStyles count="5">
    <cellStyle name="Normal 10" xfId="1" xr:uid="{00000000-0005-0000-0000-000000000000}"/>
    <cellStyle name="Normal 2" xfId="3" xr:uid="{32DF8DD8-1F05-449C-934A-B2CDB349ADC8}"/>
    <cellStyle name="Normalno" xfId="0" builtinId="0"/>
    <cellStyle name="Normalno 2" xfId="2" xr:uid="{00000000-0005-0000-0000-000002000000}"/>
    <cellStyle name="Obično_TENDER-VV 98-104" xfId="4" xr:uid="{21A4FB85-0895-4C03-8540-08B961EC0B68}"/>
  </cellStyles>
  <dxfs count="2">
    <dxf>
      <font>
        <b val="0"/>
        <i val="0"/>
        <color rgb="FF006100"/>
      </font>
      <fill>
        <patternFill patternType="solid">
          <bgColor rgb="FFC6EFCE"/>
        </patternFill>
      </fill>
    </dxf>
    <dxf>
      <font>
        <b val="0"/>
        <i val="0"/>
        <color rgb="FF9C0006"/>
      </font>
      <fill>
        <patternFill patternType="solid">
          <bgColor rgb="FFFFC7CE"/>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2"/>
  <sheetViews>
    <sheetView tabSelected="1" view="pageBreakPreview" topLeftCell="A7" zoomScale="115" zoomScaleNormal="115" zoomScaleSheetLayoutView="115" workbookViewId="0">
      <selection activeCell="F11" sqref="F11"/>
    </sheetView>
  </sheetViews>
  <sheetFormatPr defaultColWidth="9.28515625" defaultRowHeight="18"/>
  <cols>
    <col min="1" max="1" width="4" style="25" customWidth="1"/>
    <col min="2" max="2" width="37.28515625" style="36" customWidth="1"/>
    <col min="3" max="3" width="7.5703125" style="27" customWidth="1"/>
    <col min="4" max="4" width="8.42578125" style="45" customWidth="1"/>
    <col min="5" max="5" width="13.5703125" style="45" customWidth="1"/>
    <col min="6" max="6" width="18.7109375" style="45" customWidth="1"/>
    <col min="7" max="7" width="11.5703125" style="23" bestFit="1" customWidth="1"/>
    <col min="8" max="8" width="14.5703125" style="24" customWidth="1"/>
    <col min="9" max="16384" width="9.28515625" style="23"/>
  </cols>
  <sheetData>
    <row r="1" spans="1:8" ht="33">
      <c r="B1" s="38" t="s">
        <v>35</v>
      </c>
    </row>
    <row r="3" spans="1:8" ht="28.5" customHeight="1">
      <c r="A3" s="55" t="s">
        <v>36</v>
      </c>
      <c r="B3" s="55"/>
      <c r="C3" s="35"/>
      <c r="D3" s="46"/>
      <c r="E3" s="46"/>
      <c r="F3" s="46"/>
    </row>
    <row r="4" spans="1:8">
      <c r="A4" s="32"/>
      <c r="B4" s="26"/>
      <c r="C4" s="30"/>
      <c r="D4" s="47"/>
      <c r="E4" s="47"/>
      <c r="F4" s="47"/>
    </row>
    <row r="5" spans="1:8" s="30" customFormat="1" ht="25.5">
      <c r="A5" s="28" t="s">
        <v>0</v>
      </c>
      <c r="B5" s="29" t="s">
        <v>1</v>
      </c>
      <c r="C5" s="28" t="s">
        <v>2</v>
      </c>
      <c r="D5" s="48" t="s">
        <v>3</v>
      </c>
      <c r="E5" s="51" t="s">
        <v>4</v>
      </c>
      <c r="F5" s="48" t="s">
        <v>5</v>
      </c>
      <c r="H5" s="31"/>
    </row>
    <row r="6" spans="1:8">
      <c r="A6" s="32"/>
      <c r="B6" s="26"/>
      <c r="C6" s="30"/>
      <c r="D6" s="47"/>
      <c r="E6" s="47"/>
      <c r="F6" s="47"/>
    </row>
    <row r="7" spans="1:8" ht="153">
      <c r="A7" s="32" t="s">
        <v>37</v>
      </c>
      <c r="B7" s="26" t="s">
        <v>32</v>
      </c>
      <c r="C7" s="30" t="s">
        <v>9</v>
      </c>
      <c r="D7" s="47">
        <v>1</v>
      </c>
      <c r="E7" s="47"/>
      <c r="F7" s="47">
        <f>D7*E7</f>
        <v>0</v>
      </c>
      <c r="G7" s="44"/>
    </row>
    <row r="8" spans="1:8">
      <c r="A8" s="32"/>
      <c r="B8" s="26"/>
      <c r="C8" s="30"/>
      <c r="D8" s="47"/>
      <c r="E8" s="47"/>
      <c r="F8" s="47"/>
      <c r="G8" s="44"/>
    </row>
    <row r="9" spans="1:8" ht="209.25" customHeight="1">
      <c r="A9" s="32" t="s">
        <v>38</v>
      </c>
      <c r="B9" s="26" t="s">
        <v>33</v>
      </c>
      <c r="C9" s="30" t="s">
        <v>9</v>
      </c>
      <c r="D9" s="47">
        <v>1</v>
      </c>
      <c r="E9" s="47"/>
      <c r="F9" s="47">
        <f t="shared" ref="F9:F11" si="0">D9*E9</f>
        <v>0</v>
      </c>
      <c r="G9" s="44"/>
    </row>
    <row r="10" spans="1:8">
      <c r="A10" s="32"/>
      <c r="B10" s="26"/>
      <c r="C10" s="30"/>
      <c r="D10" s="47"/>
      <c r="E10" s="47"/>
      <c r="F10" s="47"/>
      <c r="G10" s="44"/>
    </row>
    <row r="11" spans="1:8" ht="96.75" customHeight="1">
      <c r="A11" s="32" t="s">
        <v>39</v>
      </c>
      <c r="B11" s="37" t="s">
        <v>34</v>
      </c>
      <c r="C11" s="30" t="s">
        <v>8</v>
      </c>
      <c r="D11" s="47">
        <v>34</v>
      </c>
      <c r="E11" s="47"/>
      <c r="F11" s="47">
        <f t="shared" si="0"/>
        <v>0</v>
      </c>
      <c r="G11" s="44"/>
    </row>
    <row r="12" spans="1:8">
      <c r="A12" s="32"/>
      <c r="B12" s="26"/>
      <c r="C12" s="30"/>
      <c r="D12" s="47"/>
      <c r="E12" s="47"/>
      <c r="F12" s="47">
        <f>SUM(F7:F11)</f>
        <v>0</v>
      </c>
    </row>
    <row r="13" spans="1:8">
      <c r="A13" s="43"/>
      <c r="B13" s="41" t="s">
        <v>40</v>
      </c>
      <c r="C13" s="42"/>
      <c r="D13" s="49"/>
      <c r="E13" s="49"/>
      <c r="F13" s="52">
        <f>SUM(F7:F12)</f>
        <v>0</v>
      </c>
    </row>
    <row r="14" spans="1:8">
      <c r="A14" s="32"/>
      <c r="B14" s="53" t="s">
        <v>30</v>
      </c>
      <c r="C14" s="31"/>
      <c r="D14" s="54"/>
      <c r="E14" s="54"/>
      <c r="F14" s="54">
        <f>F13*0.25</f>
        <v>0</v>
      </c>
    </row>
    <row r="15" spans="1:8">
      <c r="B15" s="38" t="s">
        <v>31</v>
      </c>
      <c r="C15" s="39"/>
      <c r="D15" s="50"/>
      <c r="E15" s="50"/>
      <c r="F15" s="40">
        <f>SUM(F13:F14)</f>
        <v>0</v>
      </c>
    </row>
    <row r="16" spans="1:8">
      <c r="B16" s="38"/>
      <c r="C16" s="39"/>
      <c r="D16" s="50"/>
      <c r="E16" s="50"/>
      <c r="F16" s="40"/>
    </row>
    <row r="17" spans="2:8">
      <c r="B17" s="38"/>
      <c r="C17" s="39"/>
      <c r="D17" s="50"/>
      <c r="E17" s="50"/>
      <c r="F17" s="40"/>
    </row>
    <row r="22" spans="2:8" ht="18.75">
      <c r="G22" s="33"/>
      <c r="H22" s="34"/>
    </row>
    <row r="24" spans="2:8" ht="18.75">
      <c r="G24" s="33"/>
      <c r="H24" s="34"/>
    </row>
    <row r="25" spans="2:8" ht="18.75">
      <c r="G25" s="33"/>
      <c r="H25" s="34"/>
    </row>
    <row r="26" spans="2:8" ht="18.75">
      <c r="G26" s="33"/>
      <c r="H26" s="34"/>
    </row>
    <row r="27" spans="2:8" ht="18.75">
      <c r="G27" s="33"/>
      <c r="H27" s="34"/>
    </row>
    <row r="28" spans="2:8" ht="18.75">
      <c r="G28" s="33"/>
      <c r="H28" s="34"/>
    </row>
    <row r="29" spans="2:8" ht="18.75">
      <c r="G29" s="33"/>
      <c r="H29" s="34"/>
    </row>
    <row r="30" spans="2:8" ht="18.75">
      <c r="G30" s="33"/>
      <c r="H30" s="34"/>
    </row>
    <row r="31" spans="2:8" ht="18.75">
      <c r="G31" s="33"/>
      <c r="H31" s="34"/>
    </row>
    <row r="32" spans="2:8" ht="18.75">
      <c r="G32" s="33"/>
      <c r="H32" s="34"/>
    </row>
    <row r="33" spans="7:8" ht="18.75">
      <c r="G33" s="33"/>
      <c r="H33" s="34"/>
    </row>
    <row r="34" spans="7:8" ht="18.75">
      <c r="G34" s="33"/>
      <c r="H34" s="34"/>
    </row>
    <row r="35" spans="7:8" ht="18.75">
      <c r="G35" s="33"/>
      <c r="H35" s="34"/>
    </row>
    <row r="36" spans="7:8" ht="18.75">
      <c r="G36" s="33"/>
      <c r="H36" s="34"/>
    </row>
    <row r="37" spans="7:8" ht="18.75">
      <c r="G37" s="33"/>
      <c r="H37" s="34"/>
    </row>
    <row r="38" spans="7:8" ht="18.75">
      <c r="G38" s="33"/>
      <c r="H38" s="34"/>
    </row>
    <row r="39" spans="7:8" ht="18.75">
      <c r="G39" s="33"/>
      <c r="H39" s="34"/>
    </row>
    <row r="40" spans="7:8" ht="18.75">
      <c r="G40" s="33"/>
      <c r="H40" s="34"/>
    </row>
    <row r="41" spans="7:8" ht="18.75">
      <c r="G41" s="33"/>
      <c r="H41" s="34"/>
    </row>
    <row r="42" spans="7:8" ht="18.75">
      <c r="G42" s="33"/>
      <c r="H42" s="34"/>
    </row>
    <row r="43" spans="7:8" ht="18.75">
      <c r="G43" s="33"/>
      <c r="H43" s="34"/>
    </row>
    <row r="44" spans="7:8" ht="18.75">
      <c r="G44" s="33"/>
      <c r="H44" s="34"/>
    </row>
    <row r="45" spans="7:8" ht="18.75">
      <c r="G45" s="33"/>
      <c r="H45" s="34"/>
    </row>
    <row r="46" spans="7:8" ht="18.75">
      <c r="G46" s="33"/>
      <c r="H46" s="34"/>
    </row>
    <row r="47" spans="7:8" ht="18.75">
      <c r="G47" s="33"/>
      <c r="H47" s="34"/>
    </row>
    <row r="48" spans="7:8" ht="18.75">
      <c r="G48" s="33"/>
      <c r="H48" s="34"/>
    </row>
    <row r="49" spans="7:8" ht="18.75">
      <c r="G49" s="33"/>
      <c r="H49" s="34"/>
    </row>
    <row r="50" spans="7:8" ht="18.75">
      <c r="G50" s="33"/>
      <c r="H50" s="34"/>
    </row>
    <row r="51" spans="7:8" ht="18.75">
      <c r="G51" s="33"/>
      <c r="H51" s="34"/>
    </row>
    <row r="52" spans="7:8" ht="18.75">
      <c r="G52" s="33"/>
      <c r="H52" s="34"/>
    </row>
  </sheetData>
  <mergeCells count="1">
    <mergeCell ref="A3:B3"/>
  </mergeCells>
  <pageMargins left="0.62992125984251968" right="0.62992125984251968" top="0.47244094488188981" bottom="0.59055118110236227" header="0.31496062992125984" footer="0.31496062992125984"/>
  <pageSetup paperSize="9" scale="95" orientation="portrait" horizontalDpi="4294967294" r:id="rId1"/>
  <headerFooter>
    <oddFooter>&amp;R
&amp;"Candara,Uobičajeno"&amp;8List: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9"/>
  <sheetViews>
    <sheetView view="pageBreakPreview" topLeftCell="A22" zoomScaleNormal="100" zoomScaleSheetLayoutView="100" workbookViewId="0">
      <selection activeCell="B20" sqref="B20"/>
    </sheetView>
  </sheetViews>
  <sheetFormatPr defaultColWidth="9.28515625" defaultRowHeight="18.75"/>
  <cols>
    <col min="1" max="1" width="4" style="3" customWidth="1"/>
    <col min="2" max="2" width="37.7109375" style="8" customWidth="1"/>
    <col min="3" max="3" width="7.5703125" style="2" customWidth="1"/>
    <col min="4" max="4" width="8.7109375" style="2" customWidth="1"/>
    <col min="5" max="5" width="13.28515625" style="4" customWidth="1"/>
    <col min="6" max="6" width="17.28515625" style="4" customWidth="1"/>
    <col min="7" max="7" width="9.28515625" style="1"/>
    <col min="8" max="8" width="14.5703125" style="5" customWidth="1"/>
    <col min="9" max="16384" width="9.28515625" style="1"/>
  </cols>
  <sheetData>
    <row r="1" spans="1:8" ht="24.75" customHeight="1">
      <c r="A1" s="9"/>
      <c r="B1" s="10" t="s">
        <v>11</v>
      </c>
      <c r="C1" s="11"/>
      <c r="D1" s="11"/>
      <c r="E1" s="12"/>
      <c r="F1" s="12"/>
    </row>
    <row r="3" spans="1:8" s="6" customFormat="1" ht="31.5" customHeight="1">
      <c r="A3" s="13" t="s">
        <v>0</v>
      </c>
      <c r="B3" s="14" t="s">
        <v>1</v>
      </c>
      <c r="C3" s="13" t="s">
        <v>2</v>
      </c>
      <c r="D3" s="13" t="s">
        <v>3</v>
      </c>
      <c r="E3" s="15" t="s">
        <v>4</v>
      </c>
      <c r="F3" s="16" t="s">
        <v>5</v>
      </c>
      <c r="H3" s="7" t="s">
        <v>6</v>
      </c>
    </row>
    <row r="5" spans="1:8" ht="234" customHeight="1">
      <c r="A5" s="3">
        <v>1</v>
      </c>
      <c r="B5" s="8" t="s">
        <v>12</v>
      </c>
      <c r="F5" s="4" t="str">
        <f t="shared" ref="F5:F36" si="0">IF(E5="","",D5*E5)</f>
        <v/>
      </c>
    </row>
    <row r="6" spans="1:8" ht="307.5" customHeight="1">
      <c r="B6" s="8" t="s">
        <v>13</v>
      </c>
      <c r="F6" s="4" t="str">
        <f t="shared" si="0"/>
        <v/>
      </c>
    </row>
    <row r="7" spans="1:8" ht="313.5" customHeight="1">
      <c r="B7" s="8" t="s">
        <v>14</v>
      </c>
      <c r="F7" s="4" t="str">
        <f t="shared" si="0"/>
        <v/>
      </c>
    </row>
    <row r="8" spans="1:8" ht="51">
      <c r="B8" s="8" t="s">
        <v>15</v>
      </c>
      <c r="F8" s="4" t="str">
        <f t="shared" si="0"/>
        <v/>
      </c>
    </row>
    <row r="9" spans="1:8">
      <c r="C9" s="2" t="s">
        <v>16</v>
      </c>
      <c r="E9" s="4">
        <v>400</v>
      </c>
      <c r="F9" s="4">
        <f t="shared" si="0"/>
        <v>0</v>
      </c>
      <c r="H9" s="5" t="s">
        <v>7</v>
      </c>
    </row>
    <row r="10" spans="1:8">
      <c r="F10" s="4" t="str">
        <f t="shared" si="0"/>
        <v/>
      </c>
    </row>
    <row r="11" spans="1:8" ht="114.75">
      <c r="A11" s="3">
        <v>2</v>
      </c>
      <c r="B11" s="8" t="s">
        <v>17</v>
      </c>
      <c r="F11" s="4" t="str">
        <f t="shared" si="0"/>
        <v/>
      </c>
    </row>
    <row r="12" spans="1:8">
      <c r="B12" s="17"/>
      <c r="C12" s="2" t="s">
        <v>16</v>
      </c>
      <c r="E12" s="4">
        <v>2</v>
      </c>
      <c r="F12" s="4">
        <f t="shared" si="0"/>
        <v>0</v>
      </c>
      <c r="H12" s="5" t="s">
        <v>7</v>
      </c>
    </row>
    <row r="13" spans="1:8">
      <c r="F13" s="4" t="str">
        <f t="shared" si="0"/>
        <v/>
      </c>
    </row>
    <row r="14" spans="1:8" ht="267.75">
      <c r="A14" s="3">
        <v>3</v>
      </c>
      <c r="B14" s="8" t="s">
        <v>18</v>
      </c>
      <c r="F14" s="4" t="str">
        <f t="shared" si="0"/>
        <v/>
      </c>
    </row>
    <row r="15" spans="1:8" ht="204">
      <c r="B15" s="8" t="s">
        <v>19</v>
      </c>
    </row>
    <row r="16" spans="1:8" ht="114.75">
      <c r="B16" s="8" t="s">
        <v>20</v>
      </c>
    </row>
    <row r="17" spans="1:8" ht="325.5" customHeight="1">
      <c r="B17" s="8" t="s">
        <v>21</v>
      </c>
    </row>
    <row r="18" spans="1:8">
      <c r="B18" s="18" t="s">
        <v>22</v>
      </c>
      <c r="C18" s="2" t="s">
        <v>9</v>
      </c>
      <c r="E18" s="4">
        <v>7500</v>
      </c>
      <c r="F18" s="4">
        <f t="shared" si="0"/>
        <v>0</v>
      </c>
      <c r="H18" s="5" t="s">
        <v>7</v>
      </c>
    </row>
    <row r="19" spans="1:8">
      <c r="F19" s="4" t="str">
        <f t="shared" si="0"/>
        <v/>
      </c>
    </row>
    <row r="20" spans="1:8" ht="140.25">
      <c r="A20" s="3">
        <v>4</v>
      </c>
      <c r="B20" s="8" t="s">
        <v>23</v>
      </c>
      <c r="F20" s="4" t="str">
        <f t="shared" si="0"/>
        <v/>
      </c>
    </row>
    <row r="21" spans="1:8">
      <c r="B21" s="17"/>
      <c r="C21" s="2" t="s">
        <v>9</v>
      </c>
      <c r="E21" s="4">
        <v>10000</v>
      </c>
      <c r="F21" s="4">
        <f t="shared" si="0"/>
        <v>0</v>
      </c>
      <c r="H21" s="5" t="s">
        <v>7</v>
      </c>
    </row>
    <row r="22" spans="1:8">
      <c r="B22" s="17"/>
    </row>
    <row r="23" spans="1:8" ht="51">
      <c r="A23" s="3">
        <v>5</v>
      </c>
      <c r="B23" s="8" t="s">
        <v>24</v>
      </c>
      <c r="F23" s="4" t="str">
        <f t="shared" ref="F23:F24" si="1">IF(E23="","",D23*E23)</f>
        <v/>
      </c>
    </row>
    <row r="24" spans="1:8">
      <c r="B24" s="18" t="s">
        <v>22</v>
      </c>
      <c r="C24" s="2" t="s">
        <v>9</v>
      </c>
      <c r="E24" s="4">
        <v>900</v>
      </c>
      <c r="F24" s="4">
        <f t="shared" si="1"/>
        <v>0</v>
      </c>
      <c r="H24" s="5" t="s">
        <v>7</v>
      </c>
    </row>
    <row r="25" spans="1:8">
      <c r="B25" s="17"/>
    </row>
    <row r="26" spans="1:8" ht="144.75" customHeight="1">
      <c r="A26" s="3">
        <v>6</v>
      </c>
      <c r="B26" s="8" t="s">
        <v>25</v>
      </c>
      <c r="F26" s="4" t="str">
        <f t="shared" ref="F26:F27" si="2">IF(E26="","",D26*E26)</f>
        <v/>
      </c>
    </row>
    <row r="27" spans="1:8">
      <c r="B27" s="17"/>
      <c r="C27" s="2" t="s">
        <v>9</v>
      </c>
      <c r="E27" s="4">
        <v>75</v>
      </c>
      <c r="F27" s="4">
        <f t="shared" si="2"/>
        <v>0</v>
      </c>
      <c r="H27" s="5" t="s">
        <v>7</v>
      </c>
    </row>
    <row r="28" spans="1:8">
      <c r="B28" s="17"/>
    </row>
    <row r="29" spans="1:8" ht="93.75" customHeight="1">
      <c r="A29" s="3">
        <v>7</v>
      </c>
      <c r="B29" s="8" t="s">
        <v>26</v>
      </c>
      <c r="F29" s="4" t="str">
        <f t="shared" ref="F29:F30" si="3">IF(E29="","",D29*E29)</f>
        <v/>
      </c>
    </row>
    <row r="30" spans="1:8">
      <c r="B30" s="17"/>
      <c r="C30" s="2" t="s">
        <v>9</v>
      </c>
      <c r="E30" s="4">
        <v>212</v>
      </c>
      <c r="F30" s="4">
        <f t="shared" si="3"/>
        <v>0</v>
      </c>
      <c r="H30" s="5" t="s">
        <v>7</v>
      </c>
    </row>
    <row r="31" spans="1:8">
      <c r="B31" s="17"/>
    </row>
    <row r="32" spans="1:8" ht="38.25">
      <c r="A32" s="3">
        <v>8</v>
      </c>
      <c r="B32" s="8" t="s">
        <v>27</v>
      </c>
      <c r="F32" s="4" t="str">
        <f t="shared" ref="F32:F33" si="4">IF(E32="","",D32*E32)</f>
        <v/>
      </c>
    </row>
    <row r="33" spans="2:8">
      <c r="B33" s="17"/>
      <c r="C33" s="2" t="s">
        <v>9</v>
      </c>
      <c r="E33" s="4">
        <v>50</v>
      </c>
      <c r="F33" s="4">
        <f t="shared" si="4"/>
        <v>0</v>
      </c>
      <c r="H33" s="5" t="s">
        <v>7</v>
      </c>
    </row>
    <row r="34" spans="2:8">
      <c r="F34" s="4" t="str">
        <f t="shared" si="0"/>
        <v/>
      </c>
    </row>
    <row r="35" spans="2:8">
      <c r="F35" s="4" t="str">
        <f t="shared" si="0"/>
        <v/>
      </c>
    </row>
    <row r="36" spans="2:8">
      <c r="F36" s="4" t="str">
        <f t="shared" si="0"/>
        <v/>
      </c>
    </row>
    <row r="37" spans="2:8" ht="31.5" customHeight="1">
      <c r="B37" s="19" t="str">
        <f>B1&amp;" - ukupno :"</f>
        <v>5. ODVODNJA - ukupno :</v>
      </c>
      <c r="C37" s="20"/>
      <c r="D37" s="20"/>
      <c r="E37" s="21"/>
      <c r="F37" s="21">
        <f>SUMIF(H4:H36,"DA",F4:F36)</f>
        <v>0</v>
      </c>
      <c r="H37" s="22"/>
    </row>
    <row r="79" spans="1:8" s="2" customFormat="1">
      <c r="A79" s="3"/>
      <c r="B79" s="8" t="s">
        <v>10</v>
      </c>
      <c r="E79" s="4"/>
      <c r="F79" s="4"/>
      <c r="G79" s="1"/>
      <c r="H79" s="5"/>
    </row>
  </sheetData>
  <conditionalFormatting sqref="H5:H36">
    <cfRule type="cellIs" dxfId="1" priority="1" stopIfTrue="1" operator="equal">
      <formula>"ne"</formula>
    </cfRule>
    <cfRule type="cellIs" dxfId="0" priority="2" stopIfTrue="1" operator="equal">
      <formula>"da"</formula>
    </cfRule>
  </conditionalFormatting>
  <dataValidations count="1">
    <dataValidation type="list" allowBlank="1" showInputMessage="1" showErrorMessage="1" sqref="H5:H36" xr:uid="{00000000-0002-0000-0400-000000000000}">
      <formula1>DaNe</formula1>
    </dataValidation>
  </dataValidations>
  <pageMargins left="0.62916666666666698" right="0.62916666666666698" top="1.6027777777777801" bottom="0.74791666666666701" header="0.31388888888888899" footer="0.31388888888888899"/>
  <pageSetup paperSize="9"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C7"/>
  <sheetViews>
    <sheetView workbookViewId="0">
      <selection activeCell="B35" sqref="B35"/>
    </sheetView>
  </sheetViews>
  <sheetFormatPr defaultColWidth="9" defaultRowHeight="15"/>
  <sheetData>
    <row r="3" spans="2:3">
      <c r="B3" t="s">
        <v>28</v>
      </c>
      <c r="C3" t="s">
        <v>7</v>
      </c>
    </row>
    <row r="4" spans="2:3">
      <c r="B4" t="s">
        <v>28</v>
      </c>
      <c r="C4" t="s">
        <v>29</v>
      </c>
    </row>
    <row r="5" spans="2:3">
      <c r="B5" t="s">
        <v>28</v>
      </c>
    </row>
    <row r="6" spans="2:3">
      <c r="B6" t="s">
        <v>28</v>
      </c>
    </row>
    <row r="7" spans="2:3">
      <c r="B7" t="s">
        <v>28</v>
      </c>
    </row>
  </sheetData>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5</vt:i4>
      </vt:variant>
    </vt:vector>
  </HeadingPairs>
  <TitlesOfParts>
    <vt:vector size="8" baseType="lpstr">
      <vt:lpstr>Troškovnik</vt:lpstr>
      <vt:lpstr>T5-Odvodnja</vt:lpstr>
      <vt:lpstr>POMOĆ</vt:lpstr>
      <vt:lpstr>DaNe</vt:lpstr>
      <vt:lpstr>'T5-Odvodnja'!Ispis_naslova</vt:lpstr>
      <vt:lpstr>Troškovnik!Ispis_naslova</vt:lpstr>
      <vt:lpstr>'T5-Odvodnja'!Podrucje_ispisa</vt:lpstr>
      <vt:lpstr>Troškovnik!Podrucje_ispisa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marko.basic</dc:creator>
  <cp:lastModifiedBy>LO-RA 01</cp:lastModifiedBy>
  <cp:lastPrinted>2024-04-29T10:20:57Z</cp:lastPrinted>
  <dcterms:created xsi:type="dcterms:W3CDTF">2013-11-27T14:32:00Z</dcterms:created>
  <dcterms:modified xsi:type="dcterms:W3CDTF">2024-04-30T06:53:16Z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