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ulicnik\Desktop\"/>
    </mc:Choice>
  </mc:AlternateContent>
  <bookViews>
    <workbookView xWindow="0" yWindow="0" windowWidth="28800" windowHeight="12435"/>
  </bookViews>
  <sheets>
    <sheet name="NASLOVNA" sheetId="1" r:id="rId1"/>
    <sheet name="A-Strossmayerova" sheetId="18" r:id="rId2"/>
    <sheet name="B-Zelena" sheetId="21" r:id="rId3"/>
    <sheet name="rekapitulacija" sheetId="14" r:id="rId4"/>
  </sheets>
  <definedNames>
    <definedName name="_xlnm.Print_Titles" localSheetId="1">'A-Strossmayerova'!#REF!</definedName>
    <definedName name="_xlnm.Print_Titles" localSheetId="2">'B-Zelena'!#REF!</definedName>
    <definedName name="_xlnm.Print_Area" localSheetId="1">'A-Strossmayerova'!$A$1:$G$32</definedName>
    <definedName name="_xlnm.Print_Area" localSheetId="2">'B-Zelena'!$A$1:$G$42</definedName>
    <definedName name="_xlnm.Print_Area" localSheetId="0">NASLOVNA!$A$1:$G$21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8" l="1"/>
  <c r="G23" i="21" l="1"/>
  <c r="G25" i="21"/>
  <c r="G31" i="21"/>
  <c r="G38" i="21"/>
  <c r="G7" i="21"/>
  <c r="G9" i="21"/>
  <c r="G11" i="21"/>
  <c r="G13" i="21"/>
  <c r="G15" i="21"/>
  <c r="G17" i="21"/>
  <c r="G19" i="21"/>
  <c r="G21" i="21"/>
  <c r="G5" i="21"/>
  <c r="G40" i="21" l="1"/>
  <c r="G9" i="14" s="1"/>
  <c r="G26" i="18"/>
  <c r="G28" i="18"/>
  <c r="G7" i="18"/>
  <c r="G9" i="18"/>
  <c r="G11" i="18"/>
  <c r="G13" i="18"/>
  <c r="G15" i="18"/>
  <c r="G17" i="18"/>
  <c r="G5" i="18"/>
  <c r="G30" i="18" l="1"/>
  <c r="G7" i="14" s="1"/>
  <c r="G12" i="14" s="1"/>
  <c r="G14" i="14" s="1"/>
  <c r="G16" i="14" s="1"/>
</calcChain>
</file>

<file path=xl/sharedStrings.xml><?xml version="1.0" encoding="utf-8"?>
<sst xmlns="http://schemas.openxmlformats.org/spreadsheetml/2006/main" count="131" uniqueCount="73">
  <si>
    <t>OPIS RADOVA</t>
  </si>
  <si>
    <t>JEDINICA MJERE</t>
  </si>
  <si>
    <t>KOLIČINA</t>
  </si>
  <si>
    <t>JEDINIČNA CIJENA</t>
  </si>
  <si>
    <t xml:space="preserve"> UKUPNO</t>
  </si>
  <si>
    <t>m</t>
  </si>
  <si>
    <t>kom</t>
  </si>
  <si>
    <t>1.</t>
  </si>
  <si>
    <t>*</t>
  </si>
  <si>
    <t>2.</t>
  </si>
  <si>
    <t>3.</t>
  </si>
  <si>
    <t>4.</t>
  </si>
  <si>
    <t>SVEUKUPNO(neto) :</t>
  </si>
  <si>
    <t>PDV 25%:</t>
  </si>
  <si>
    <t>SVEUKUPNO(bruto) :</t>
  </si>
  <si>
    <t>5.</t>
  </si>
  <si>
    <t>7.</t>
  </si>
  <si>
    <t>6.</t>
  </si>
  <si>
    <t>8.</t>
  </si>
  <si>
    <t>TROŠKOVNIK ELEKTROINSTALACIJA</t>
  </si>
  <si>
    <t xml:space="preserve">INVESTITOR: </t>
  </si>
  <si>
    <t>minimalno 126 lm/W</t>
  </si>
  <si>
    <t>boja svjetlosti (CCT) 3000K</t>
  </si>
  <si>
    <t>PP-Y 3x1,5 mm2</t>
  </si>
  <si>
    <t>minimalno 121 lm/W</t>
  </si>
  <si>
    <t>UKUPNA REKAPITULACIJA:</t>
  </si>
  <si>
    <t>nazivna snaga: maksimalno 50W</t>
  </si>
  <si>
    <t>TROŠKOVNIK NADOGRADNJE JAVNE RASVJETE</t>
  </si>
  <si>
    <t>nazivna snaga: maksimalno 77W</t>
  </si>
  <si>
    <t>svjetlosni tok: minimalno 9747 lm</t>
  </si>
  <si>
    <t>Strojni iskop zemljanog rova za polaganje kabela. Rov je dubine 0,8m i širine 0,4 m.</t>
  </si>
  <si>
    <t>m3</t>
  </si>
  <si>
    <t>Nabava, dobava, polaganje i spajanje uzemljivača Cu uže 35 mm2.</t>
  </si>
  <si>
    <t>Nabava, dobava, montaža i spajanje razdjelnice stupa javne rasvjete sa 2 automatska prekidača na odlazu prema svjetiljki, struje prekidanja 6A i svim spojnim i montažnim materijalom</t>
  </si>
  <si>
    <t>Nabava, dobava, polaganje i spajanje napojnog kabela javne rasvjete tipa PP00-Y 4 x 4 mm2. Kabel se polaže u zemljani rov.</t>
  </si>
  <si>
    <t>Zatrpavanje zemljanog rova u slojevima sa zbijanjem zemlje. Stavka obuhvaća odvoz viška materijala na odgovarajući deponij.</t>
  </si>
  <si>
    <t>Nabava, dobava i polaganje trake upozorenja „POZOR! ELEKTROENERGETSKI KABEL“</t>
  </si>
  <si>
    <t>Izvršiti uvlačenje kabela u postojeći rasvjetni stup. Stavka obuhvaća demontažu postojećeg stupa, izradu prodora u postojećem temelju i spajanje na razdjelnicu.</t>
  </si>
  <si>
    <t>sati</t>
  </si>
  <si>
    <t>9.</t>
  </si>
  <si>
    <t>10.</t>
  </si>
  <si>
    <t>11.</t>
  </si>
  <si>
    <t>12.</t>
  </si>
  <si>
    <t>Nabava, dobava i izrada betonskog temelja za stup javne rasvjete  betonom C25/30. Stavka uključuje izradu oplate temelja, nabavu i dovoz betona, ugradnju temeljnog vijka, skidanje oplate i uređenje okolnog terena. Volumen temeljne stope je 0,83 m3.</t>
  </si>
  <si>
    <t>Nabava, dobava i izrada betonskog temelja za stup javne rasvjete  betonom C25/30. Stavka uključuje izradu oplate temelja, nabavu i dovoz betona, ugradnju temeljnog vijka, skidanje oplate i uređenje okolnog terena. Volumen temeljne stope je 1,3 m3.</t>
  </si>
  <si>
    <t>svjetlosni tok: minimalno 6056 lm</t>
  </si>
  <si>
    <t>Rad rovokopača na iskopu zemlje za temeljne stope. Stavka uključuje i pomoćnog radnika za ručni iskop.</t>
  </si>
  <si>
    <t>Nabava, dobava, polaganje i spajanje vertikalnog uzemljivača FeZn cijev 2,5'', duljine 1,5 m, u dno temeljne stope, kpl. Sa izvodom FeZn trake 25x4mm do rasvjetnog stupa.</t>
  </si>
  <si>
    <t>Nabava, dobava, polaganje i spajanje zračnog kabela javne rasvjete tipa X00-A 2 x 16 mm2. Kabel se zateže na vrh rasvjetnog stupa.</t>
  </si>
  <si>
    <t xml:space="preserve">Nabava, dobava i izrada posteljice u visini 20 cm (10 cm ispod kabela i 10 cm iznad kabvela) od sitnog pijeska ili prosijane zemlje za polaganje napojnog kabela. </t>
  </si>
  <si>
    <t>13.</t>
  </si>
  <si>
    <t>nazivna snaga: maksimalno 19,3W</t>
  </si>
  <si>
    <t>svjetlosni tok: minimalno 2808 lm</t>
  </si>
  <si>
    <t>minimalno 145 lm/W</t>
  </si>
  <si>
    <t>Zelena ulica, Fra Grge Martića, Požega</t>
  </si>
  <si>
    <t>Grad Požega, Trg Sv. Trojstva 1, Požega</t>
  </si>
  <si>
    <t>Strossmayerova ulica, Ivana Šveara</t>
  </si>
  <si>
    <t>R.BR.</t>
  </si>
  <si>
    <t>Nabava, dobava, montaža i spajanje svjetiljke vanjske rasvjete sa sljedećim karakteristikama ili jednakovrijednim:</t>
  </si>
  <si>
    <t>Nabava i dobava instalacijskih kabela sljedećih presjeka:</t>
  </si>
  <si>
    <t>Nabava, dobava i spajanje stezaljke za probijanje izolacije koja odgovara nazivnom strujnom opterećenju vodiča poprečnog presjeka do 35mm2  (sukladno normi HRN-HD 626 S1, tip:6E, ili jednakovrijedno)</t>
  </si>
  <si>
    <t>Nabava, dobava i montaža čeličnog stupa KORS (ili jednakovrijedno) 8m, kpl. Sa temeljnim vijcima i svim spojnim i montažnim materijalom.</t>
  </si>
  <si>
    <t>Nabava, dobava i montaža čeličnog stupa KORS (ili jednakovrijedno) 5m, kpl. Sa temeljnim vijcima i svim spojnim i montažnim materijalom.</t>
  </si>
  <si>
    <t>Nabava, dobava i montaža natezne stezaljke za kabel Elkalex ili jednakovrijedno</t>
  </si>
  <si>
    <t>Strossmayerova ulica i Ulica Ivana Šveara, Požega</t>
  </si>
  <si>
    <t>Dogradnja javne rasvjete</t>
  </si>
  <si>
    <t>Zelena ulica, Fra Grge Martića</t>
  </si>
  <si>
    <t>A.</t>
  </si>
  <si>
    <t>UKUPNO A - STROSSMAYEROVA ULICA, IVANA ŠVEARA:</t>
  </si>
  <si>
    <t>B.</t>
  </si>
  <si>
    <t>UKUPNO B - ZELENA ULICA, FRA GRGE MARTIĆA:</t>
  </si>
  <si>
    <t>A. Strossmayerova, Ivana Šveara:</t>
  </si>
  <si>
    <t>B. Zelena: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</si>
</sst>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6"/>
      <name val="Times New Roman"/>
      <family val="1"/>
      <charset val="238"/>
    </font>
    <font>
      <b/>
      <sz val="2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9">
    <xf numFmtId="0" fontId="0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8" fillId="0" borderId="0"/>
    <xf numFmtId="0" fontId="9" fillId="0" borderId="0"/>
    <xf numFmtId="0" fontId="10" fillId="0" borderId="0"/>
    <xf numFmtId="40" fontId="10" fillId="0" borderId="0" applyFill="0" applyBorder="0" applyAlignment="0" applyProtection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" fillId="0" borderId="0"/>
    <xf numFmtId="0" fontId="5" fillId="2" borderId="7" applyNumberFormat="0" applyFont="0" applyAlignment="0" applyProtection="0"/>
  </cellStyleXfs>
  <cellXfs count="110">
    <xf numFmtId="0" fontId="0" fillId="0" borderId="0" xfId="0"/>
    <xf numFmtId="4" fontId="14" fillId="0" borderId="0" xfId="2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3" fillId="0" borderId="0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right" vertical="top"/>
    </xf>
    <xf numFmtId="0" fontId="13" fillId="0" borderId="5" xfId="2" applyFont="1" applyFill="1" applyBorder="1" applyAlignment="1">
      <alignment horizontal="center" vertical="top"/>
    </xf>
    <xf numFmtId="0" fontId="13" fillId="0" borderId="5" xfId="2" applyNumberFormat="1" applyFont="1" applyFill="1" applyBorder="1" applyAlignment="1">
      <alignment horizontal="center" vertical="top" wrapText="1"/>
    </xf>
    <xf numFmtId="4" fontId="13" fillId="0" borderId="0" xfId="2" applyNumberFormat="1" applyFont="1" applyFill="1" applyBorder="1" applyAlignment="1">
      <alignment horizontal="center" wrapText="1"/>
    </xf>
    <xf numFmtId="4" fontId="13" fillId="0" borderId="0" xfId="0" applyNumberFormat="1" applyFont="1" applyFill="1" applyBorder="1" applyAlignment="1">
      <alignment horizontal="center" vertical="top" wrapText="1"/>
    </xf>
    <xf numFmtId="0" fontId="13" fillId="0" borderId="0" xfId="2" applyNumberFormat="1" applyFont="1" applyFill="1" applyBorder="1" applyAlignment="1">
      <alignment horizontal="center" vertical="top" wrapText="1"/>
    </xf>
    <xf numFmtId="4" fontId="13" fillId="0" borderId="0" xfId="2" applyNumberFormat="1" applyFont="1" applyFill="1" applyBorder="1" applyAlignment="1">
      <alignment horizontal="center" vertical="top" wrapText="1"/>
    </xf>
    <xf numFmtId="0" fontId="13" fillId="0" borderId="0" xfId="2" applyFont="1" applyAlignment="1">
      <alignment horizontal="right" vertical="top"/>
    </xf>
    <xf numFmtId="0" fontId="13" fillId="0" borderId="5" xfId="2" applyFont="1" applyBorder="1" applyAlignment="1">
      <alignment horizontal="center" vertical="top"/>
    </xf>
    <xf numFmtId="0" fontId="13" fillId="0" borderId="4" xfId="2" applyFont="1" applyBorder="1" applyAlignment="1">
      <alignment horizontal="right" vertical="top"/>
    </xf>
    <xf numFmtId="0" fontId="13" fillId="0" borderId="0" xfId="2" applyFont="1" applyBorder="1" applyAlignment="1">
      <alignment horizontal="right" vertical="top"/>
    </xf>
    <xf numFmtId="0" fontId="13" fillId="0" borderId="0" xfId="10" quotePrefix="1" applyFont="1" applyBorder="1" applyAlignment="1">
      <alignment horizontal="left" vertical="top" wrapText="1" indent="1"/>
    </xf>
    <xf numFmtId="0" fontId="13" fillId="0" borderId="0" xfId="2" applyFont="1" applyBorder="1" applyAlignment="1">
      <alignment horizontal="center" vertical="top"/>
    </xf>
    <xf numFmtId="0" fontId="16" fillId="0" borderId="0" xfId="0" applyFont="1" applyBorder="1"/>
    <xf numFmtId="4" fontId="14" fillId="0" borderId="0" xfId="2" applyNumberFormat="1" applyFont="1" applyFill="1" applyBorder="1" applyAlignment="1">
      <alignment horizontal="center" wrapText="1"/>
    </xf>
    <xf numFmtId="0" fontId="15" fillId="0" borderId="0" xfId="2" applyFont="1"/>
    <xf numFmtId="4" fontId="13" fillId="0" borderId="0" xfId="2" applyNumberFormat="1" applyFont="1" applyBorder="1" applyAlignment="1">
      <alignment horizontal="center"/>
    </xf>
    <xf numFmtId="0" fontId="15" fillId="0" borderId="0" xfId="2" applyFont="1" applyBorder="1"/>
    <xf numFmtId="0" fontId="17" fillId="0" borderId="0" xfId="2" applyFont="1" applyBorder="1"/>
    <xf numFmtId="0" fontId="13" fillId="0" borderId="0" xfId="2" applyFont="1" applyBorder="1" applyAlignment="1">
      <alignment horizontal="center"/>
    </xf>
    <xf numFmtId="4" fontId="14" fillId="0" borderId="3" xfId="2" applyNumberFormat="1" applyFont="1" applyBorder="1" applyAlignment="1">
      <alignment horizontal="center"/>
    </xf>
    <xf numFmtId="0" fontId="14" fillId="0" borderId="0" xfId="2" applyFont="1" applyFill="1" applyBorder="1" applyAlignment="1">
      <alignment horizontal="right" wrapText="1"/>
    </xf>
    <xf numFmtId="0" fontId="14" fillId="0" borderId="0" xfId="2" applyFont="1" applyFill="1" applyBorder="1" applyAlignment="1">
      <alignment horizontal="center" wrapText="1"/>
    </xf>
    <xf numFmtId="0" fontId="20" fillId="0" borderId="0" xfId="2" applyFont="1" applyFill="1" applyBorder="1" applyAlignment="1">
      <alignment horizontal="right"/>
    </xf>
    <xf numFmtId="4" fontId="17" fillId="0" borderId="2" xfId="2" applyNumberFormat="1" applyFont="1" applyBorder="1" applyAlignment="1">
      <alignment horizontal="center"/>
    </xf>
    <xf numFmtId="0" fontId="14" fillId="0" borderId="0" xfId="2" applyFont="1" applyFill="1" applyBorder="1" applyAlignment="1">
      <alignment horizontal="right"/>
    </xf>
    <xf numFmtId="0" fontId="14" fillId="0" borderId="0" xfId="0" applyFont="1"/>
    <xf numFmtId="0" fontId="16" fillId="0" borderId="0" xfId="0" applyFont="1" applyBorder="1" applyAlignment="1">
      <alignment horizontal="center"/>
    </xf>
    <xf numFmtId="4" fontId="16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4" fontId="15" fillId="0" borderId="0" xfId="2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3" fillId="0" borderId="0" xfId="2" applyNumberFormat="1" applyFont="1" applyFill="1" applyBorder="1" applyAlignment="1">
      <alignment horizontal="center"/>
    </xf>
    <xf numFmtId="0" fontId="15" fillId="0" borderId="0" xfId="2" applyFont="1" applyFill="1" applyAlignment="1">
      <alignment horizontal="center"/>
    </xf>
    <xf numFmtId="0" fontId="16" fillId="0" borderId="5" xfId="0" applyFont="1" applyFill="1" applyBorder="1" applyAlignment="1">
      <alignment horizontal="center" vertical="top"/>
    </xf>
    <xf numFmtId="4" fontId="16" fillId="0" borderId="5" xfId="0" applyNumberFormat="1" applyFont="1" applyBorder="1" applyAlignment="1">
      <alignment horizontal="center" vertical="top"/>
    </xf>
    <xf numFmtId="4" fontId="16" fillId="0" borderId="6" xfId="0" applyNumberFormat="1" applyFont="1" applyBorder="1" applyAlignment="1">
      <alignment horizontal="center" vertical="top"/>
    </xf>
    <xf numFmtId="0" fontId="16" fillId="0" borderId="4" xfId="0" applyFont="1" applyBorder="1"/>
    <xf numFmtId="0" fontId="16" fillId="0" borderId="5" xfId="0" applyFont="1" applyFill="1" applyBorder="1" applyAlignment="1">
      <alignment horizontal="center"/>
    </xf>
    <xf numFmtId="4" fontId="16" fillId="0" borderId="5" xfId="0" applyNumberFormat="1" applyFont="1" applyBorder="1" applyAlignment="1">
      <alignment horizontal="center"/>
    </xf>
    <xf numFmtId="0" fontId="16" fillId="0" borderId="0" xfId="0" applyFont="1" applyAlignment="1">
      <alignment horizontal="right" vertical="top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top"/>
    </xf>
    <xf numFmtId="4" fontId="14" fillId="0" borderId="3" xfId="0" applyNumberFormat="1" applyFont="1" applyBorder="1" applyAlignment="1">
      <alignment horizontal="center"/>
    </xf>
    <xf numFmtId="0" fontId="13" fillId="0" borderId="5" xfId="10" quotePrefix="1" applyFont="1" applyBorder="1" applyAlignment="1">
      <alignment vertical="top" wrapText="1"/>
    </xf>
    <xf numFmtId="0" fontId="14" fillId="0" borderId="0" xfId="2" applyFont="1" applyBorder="1" applyAlignment="1">
      <alignment horizontal="right" wrapText="1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horizontal="center"/>
    </xf>
    <xf numFmtId="0" fontId="14" fillId="0" borderId="0" xfId="0" applyFont="1" applyBorder="1"/>
    <xf numFmtId="0" fontId="22" fillId="0" borderId="0" xfId="0" applyFont="1" applyBorder="1" applyAlignment="1"/>
    <xf numFmtId="4" fontId="17" fillId="0" borderId="0" xfId="2" applyNumberFormat="1" applyFont="1" applyBorder="1" applyAlignment="1">
      <alignment horizontal="center"/>
    </xf>
    <xf numFmtId="0" fontId="13" fillId="0" borderId="0" xfId="2" applyFont="1" applyFill="1" applyBorder="1" applyAlignment="1">
      <alignment vertical="top" wrapText="1"/>
    </xf>
    <xf numFmtId="0" fontId="16" fillId="0" borderId="0" xfId="0" applyFont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4" fontId="16" fillId="0" borderId="0" xfId="0" applyNumberFormat="1" applyFont="1" applyBorder="1" applyAlignment="1">
      <alignment horizontal="center" vertical="top"/>
    </xf>
    <xf numFmtId="0" fontId="13" fillId="0" borderId="0" xfId="10" quotePrefix="1" applyFont="1" applyBorder="1" applyAlignment="1">
      <alignment vertical="top" wrapText="1"/>
    </xf>
    <xf numFmtId="4" fontId="18" fillId="0" borderId="0" xfId="2" applyNumberFormat="1" applyFont="1" applyFill="1" applyBorder="1" applyAlignment="1">
      <alignment horizontal="center" vertical="center" wrapText="1"/>
    </xf>
    <xf numFmtId="0" fontId="18" fillId="0" borderId="0" xfId="2" applyNumberFormat="1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right" vertical="top"/>
    </xf>
    <xf numFmtId="0" fontId="13" fillId="0" borderId="5" xfId="2" applyFont="1" applyFill="1" applyBorder="1" applyAlignment="1">
      <alignment vertical="top" wrapText="1"/>
    </xf>
    <xf numFmtId="0" fontId="13" fillId="0" borderId="5" xfId="2" applyFont="1" applyBorder="1" applyAlignment="1">
      <alignment horizontal="right" vertical="top"/>
    </xf>
    <xf numFmtId="0" fontId="16" fillId="0" borderId="5" xfId="0" applyFont="1" applyBorder="1"/>
    <xf numFmtId="0" fontId="13" fillId="0" borderId="5" xfId="10" applyFont="1" applyBorder="1" applyAlignment="1">
      <alignment horizontal="left" vertical="top" wrapText="1"/>
    </xf>
    <xf numFmtId="0" fontId="13" fillId="0" borderId="5" xfId="2" applyFont="1" applyBorder="1" applyAlignment="1">
      <alignment horizontal="center"/>
    </xf>
    <xf numFmtId="0" fontId="13" fillId="0" borderId="5" xfId="2" applyNumberFormat="1" applyFont="1" applyFill="1" applyBorder="1" applyAlignment="1">
      <alignment horizontal="center" wrapText="1"/>
    </xf>
    <xf numFmtId="4" fontId="13" fillId="0" borderId="5" xfId="2" applyNumberFormat="1" applyFont="1" applyFill="1" applyBorder="1" applyAlignment="1">
      <alignment horizontal="center" wrapText="1"/>
    </xf>
    <xf numFmtId="0" fontId="13" fillId="0" borderId="5" xfId="10" quotePrefix="1" applyFont="1" applyBorder="1" applyAlignment="1">
      <alignment horizontal="left" vertical="top" wrapText="1" indent="1"/>
    </xf>
    <xf numFmtId="0" fontId="13" fillId="3" borderId="7" xfId="38" applyFont="1" applyFill="1" applyAlignment="1">
      <alignment horizontal="center" vertical="top"/>
    </xf>
    <xf numFmtId="4" fontId="18" fillId="3" borderId="7" xfId="38" applyNumberFormat="1" applyFont="1" applyFill="1" applyAlignment="1">
      <alignment horizontal="center" vertical="center" wrapText="1"/>
    </xf>
    <xf numFmtId="0" fontId="18" fillId="3" borderId="7" xfId="38" applyNumberFormat="1" applyFont="1" applyFill="1" applyAlignment="1">
      <alignment horizontal="center" vertical="center"/>
    </xf>
    <xf numFmtId="4" fontId="18" fillId="3" borderId="7" xfId="38" applyNumberFormat="1" applyFont="1" applyFill="1" applyAlignment="1">
      <alignment horizontal="center" vertical="center"/>
    </xf>
    <xf numFmtId="0" fontId="18" fillId="3" borderId="7" xfId="38" applyFont="1" applyFill="1" applyAlignment="1">
      <alignment horizontal="center" vertical="center"/>
    </xf>
    <xf numFmtId="0" fontId="16" fillId="0" borderId="5" xfId="2" applyNumberFormat="1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right" vertical="top"/>
    </xf>
    <xf numFmtId="0" fontId="16" fillId="0" borderId="5" xfId="2" applyFont="1" applyFill="1" applyBorder="1" applyAlignment="1">
      <alignment horizontal="center" vertical="top"/>
    </xf>
    <xf numFmtId="0" fontId="16" fillId="0" borderId="5" xfId="2" applyFont="1" applyFill="1" applyBorder="1" applyAlignment="1">
      <alignment vertical="top" wrapText="1"/>
    </xf>
    <xf numFmtId="0" fontId="16" fillId="0" borderId="0" xfId="2" applyFont="1" applyFill="1" applyBorder="1" applyAlignment="1">
      <alignment horizontal="right" vertical="top"/>
    </xf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 wrapText="1"/>
    </xf>
    <xf numFmtId="0" fontId="16" fillId="0" borderId="5" xfId="10" quotePrefix="1" applyFont="1" applyBorder="1" applyAlignment="1">
      <alignment vertical="top" wrapText="1"/>
    </xf>
    <xf numFmtId="0" fontId="16" fillId="0" borderId="0" xfId="10" quotePrefix="1" applyFont="1" applyBorder="1" applyAlignment="1">
      <alignment vertical="top" wrapText="1"/>
    </xf>
    <xf numFmtId="0" fontId="16" fillId="0" borderId="4" xfId="2" applyFont="1" applyBorder="1" applyAlignment="1">
      <alignment horizontal="right" vertical="top"/>
    </xf>
    <xf numFmtId="0" fontId="16" fillId="0" borderId="5" xfId="2" applyFont="1" applyBorder="1" applyAlignment="1">
      <alignment horizontal="right" vertical="top"/>
    </xf>
    <xf numFmtId="4" fontId="16" fillId="0" borderId="0" xfId="2" applyNumberFormat="1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left" vertical="top" wrapText="1"/>
    </xf>
    <xf numFmtId="0" fontId="16" fillId="0" borderId="0" xfId="2" applyFont="1" applyBorder="1" applyAlignment="1">
      <alignment horizontal="right" vertical="top"/>
    </xf>
    <xf numFmtId="0" fontId="16" fillId="0" borderId="5" xfId="10" quotePrefix="1" applyFont="1" applyBorder="1" applyAlignment="1">
      <alignment horizontal="left" vertical="top" wrapText="1" indent="1"/>
    </xf>
    <xf numFmtId="0" fontId="16" fillId="0" borderId="0" xfId="2" applyFont="1" applyAlignment="1">
      <alignment horizontal="right" vertical="top"/>
    </xf>
    <xf numFmtId="0" fontId="16" fillId="0" borderId="0" xfId="10" quotePrefix="1" applyFont="1" applyBorder="1" applyAlignment="1">
      <alignment horizontal="left" vertical="top" wrapText="1" indent="1"/>
    </xf>
    <xf numFmtId="0" fontId="16" fillId="0" borderId="4" xfId="2" applyFont="1" applyFill="1" applyBorder="1" applyAlignment="1">
      <alignment vertical="top" wrapText="1"/>
    </xf>
    <xf numFmtId="4" fontId="16" fillId="0" borderId="5" xfId="0" applyNumberFormat="1" applyFont="1" applyBorder="1" applyAlignment="1" applyProtection="1">
      <alignment horizontal="center" vertical="top"/>
      <protection locked="0"/>
    </xf>
    <xf numFmtId="4" fontId="13" fillId="0" borderId="5" xfId="2" applyNumberFormat="1" applyFont="1" applyFill="1" applyBorder="1" applyAlignment="1" applyProtection="1">
      <alignment horizontal="center" vertical="top" wrapText="1"/>
      <protection locked="0"/>
    </xf>
    <xf numFmtId="4" fontId="14" fillId="0" borderId="1" xfId="2" applyNumberFormat="1" applyFont="1" applyBorder="1" applyAlignment="1" applyProtection="1">
      <alignment horizontal="center"/>
      <protection locked="0"/>
    </xf>
    <xf numFmtId="0" fontId="2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center"/>
    </xf>
    <xf numFmtId="0" fontId="19" fillId="0" borderId="4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4" fillId="0" borderId="4" xfId="2" applyFont="1" applyBorder="1" applyAlignment="1">
      <alignment horizontal="right" wrapText="1"/>
    </xf>
    <xf numFmtId="0" fontId="14" fillId="0" borderId="5" xfId="2" applyFont="1" applyBorder="1" applyAlignment="1">
      <alignment horizontal="right" wrapText="1"/>
    </xf>
    <xf numFmtId="0" fontId="14" fillId="0" borderId="6" xfId="2" applyFont="1" applyBorder="1" applyAlignment="1">
      <alignment horizontal="right" wrapText="1"/>
    </xf>
  </cellXfs>
  <cellStyles count="39">
    <cellStyle name="A4 Small 210 x 297 mm" xfId="3"/>
    <cellStyle name="Bilješka" xfId="38" builtinId="10"/>
    <cellStyle name="Excel Built-in Normal" xfId="12"/>
    <cellStyle name="Hyperlink 2" xfId="18"/>
    <cellStyle name="Normal 10" xfId="7"/>
    <cellStyle name="Normal 10 2" xfId="19"/>
    <cellStyle name="Normal 12" xfId="20"/>
    <cellStyle name="Normal 13" xfId="21"/>
    <cellStyle name="Normal 14" xfId="22"/>
    <cellStyle name="Normal 15" xfId="23"/>
    <cellStyle name="Normal 2" xfId="11"/>
    <cellStyle name="Normal 2 2 2 3" xfId="8"/>
    <cellStyle name="Normal 3" xfId="34"/>
    <cellStyle name="Normal 37" xfId="9"/>
    <cellStyle name="Normal 4" xfId="24"/>
    <cellStyle name="Normal 57" xfId="37"/>
    <cellStyle name="Normal 6" xfId="25"/>
    <cellStyle name="Normal 7" xfId="26"/>
    <cellStyle name="Normal 8" xfId="27"/>
    <cellStyle name="Normal 9" xfId="28"/>
    <cellStyle name="Normal_BILLA Sv. Helena Struja i Voda   PONUDA -KORIGIRANA 19.03.2007" xfId="35"/>
    <cellStyle name="Normalno" xfId="0" builtinId="0"/>
    <cellStyle name="Normalno 2" xfId="1"/>
    <cellStyle name="Normalno 2 2" xfId="29"/>
    <cellStyle name="Normalno 3" xfId="2"/>
    <cellStyle name="Normalno 3 2" xfId="5"/>
    <cellStyle name="Normalno 3 3" xfId="30"/>
    <cellStyle name="Normalno 3 4" xfId="14"/>
    <cellStyle name="Normalno 4" xfId="6"/>
    <cellStyle name="Normalno 4 2" xfId="17"/>
    <cellStyle name="Normalno 4 3" xfId="13"/>
    <cellStyle name="Obično_051Pošta" xfId="16"/>
    <cellStyle name="Obično_DOM POREC-elektroinstalacija" xfId="10"/>
    <cellStyle name="Style 1" xfId="36"/>
    <cellStyle name="Valuta 2" xfId="31"/>
    <cellStyle name="Valuta 3" xfId="32"/>
    <cellStyle name="Zarez 2" xfId="4"/>
    <cellStyle name="Zarez 2 2" xfId="33"/>
    <cellStyle name="Zarez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19"/>
  <sheetViews>
    <sheetView tabSelected="1" topLeftCell="B1" zoomScaleNormal="100" zoomScaleSheetLayoutView="115" workbookViewId="0">
      <selection activeCell="C26" sqref="C26"/>
    </sheetView>
  </sheetViews>
  <sheetFormatPr defaultColWidth="9.140625" defaultRowHeight="15" x14ac:dyDescent="0.25"/>
  <cols>
    <col min="1" max="1" width="4.5703125" style="20" customWidth="1"/>
    <col min="2" max="2" width="2" style="20" customWidth="1"/>
    <col min="3" max="3" width="51" style="20" customWidth="1"/>
    <col min="4" max="4" width="7" style="20" customWidth="1"/>
    <col min="5" max="5" width="7.85546875" style="34" customWidth="1"/>
    <col min="6" max="6" width="12.5703125" style="34" customWidth="1"/>
    <col min="7" max="7" width="10.42578125" style="34" customWidth="1"/>
    <col min="8" max="16384" width="9.140625" style="20"/>
  </cols>
  <sheetData>
    <row r="10" spans="1:6" ht="21" x14ac:dyDescent="0.4">
      <c r="C10" s="101" t="s">
        <v>20</v>
      </c>
      <c r="D10" s="101"/>
      <c r="E10" s="101"/>
      <c r="F10" s="101"/>
    </row>
    <row r="11" spans="1:6" ht="24" customHeight="1" x14ac:dyDescent="0.3">
      <c r="C11" s="102" t="s">
        <v>55</v>
      </c>
      <c r="D11" s="102"/>
      <c r="E11" s="54"/>
      <c r="F11" s="54"/>
    </row>
    <row r="13" spans="1:6" ht="27" x14ac:dyDescent="0.35">
      <c r="A13" s="57"/>
      <c r="B13" s="57"/>
      <c r="C13" s="103" t="s">
        <v>19</v>
      </c>
      <c r="D13" s="103"/>
      <c r="E13" s="103"/>
      <c r="F13" s="103"/>
    </row>
    <row r="15" spans="1:6" ht="27" x14ac:dyDescent="0.35">
      <c r="A15" s="57"/>
      <c r="B15" s="57"/>
      <c r="C15" s="103" t="s">
        <v>65</v>
      </c>
      <c r="D15" s="103"/>
      <c r="E15" s="103"/>
      <c r="F15" s="103"/>
    </row>
    <row r="16" spans="1:6" ht="9.75" customHeight="1" x14ac:dyDescent="0.35">
      <c r="A16" s="55"/>
      <c r="B16" s="55"/>
      <c r="C16" s="55"/>
      <c r="D16" s="55"/>
      <c r="E16" s="55"/>
      <c r="F16" s="55"/>
    </row>
    <row r="17" spans="2:3" ht="7.5" customHeight="1" x14ac:dyDescent="0.3">
      <c r="C17" s="56"/>
    </row>
    <row r="18" spans="2:3" ht="15.75" x14ac:dyDescent="0.25">
      <c r="B18" s="20" t="s">
        <v>8</v>
      </c>
      <c r="C18" s="56" t="s">
        <v>56</v>
      </c>
    </row>
    <row r="19" spans="2:3" ht="15.75" x14ac:dyDescent="0.25">
      <c r="B19" s="20" t="s">
        <v>8</v>
      </c>
      <c r="C19" s="56" t="s">
        <v>66</v>
      </c>
    </row>
  </sheetData>
  <sheetProtection algorithmName="SHA-512" hashValue="SHSMJDU4fpeePOGCuqwvoLuWarv32rKa83l+NoW3EPIDH9QdG+xi2VO4mbzIOw2DyYR/LuGQPKiax1QkKVGhQQ==" saltValue="pL9QzdZgWRgQEbP6wVB3DQ==" spinCount="100000" sheet="1" objects="1" scenarios="1"/>
  <mergeCells count="4">
    <mergeCell ref="C10:F10"/>
    <mergeCell ref="C11:D11"/>
    <mergeCell ref="C15:F15"/>
    <mergeCell ref="C13:F13"/>
  </mergeCells>
  <phoneticPr fontId="3" type="noConversion"/>
  <pageMargins left="0.78740157480314965" right="0.23622047244094491" top="0.98425196850393704" bottom="0.15748031496062992" header="0.31496062992125984" footer="0.31496062992125984"/>
  <pageSetup paperSize="9" scale="92" orientation="portrait" r:id="rId1"/>
  <headerFooter>
    <oddFooter>&amp;CET projekt d.o.o.,
Županijska 5, Požega
e-mail: ivica@etprojekt.hr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Normal="100" zoomScaleSheetLayoutView="100" workbookViewId="0">
      <selection activeCell="G30" sqref="G30"/>
    </sheetView>
  </sheetViews>
  <sheetFormatPr defaultColWidth="9.140625" defaultRowHeight="15" x14ac:dyDescent="0.25"/>
  <cols>
    <col min="1" max="1" width="4.5703125" style="3" customWidth="1"/>
    <col min="2" max="2" width="2" style="3" customWidth="1"/>
    <col min="3" max="3" width="59.7109375" style="3" customWidth="1"/>
    <col min="4" max="4" width="9.42578125" style="4" customWidth="1"/>
    <col min="5" max="5" width="9.28515625" style="38" customWidth="1"/>
    <col min="6" max="6" width="14.140625" style="35" customWidth="1"/>
    <col min="7" max="7" width="15" style="35" customWidth="1"/>
    <col min="8" max="9" width="9.140625" style="3"/>
    <col min="10" max="10" width="9.140625" style="3" customWidth="1"/>
    <col min="11" max="11" width="8.140625" style="3" customWidth="1"/>
    <col min="12" max="16384" width="9.140625" style="3"/>
  </cols>
  <sheetData>
    <row r="1" spans="1:7" ht="15.75" x14ac:dyDescent="0.25">
      <c r="C1" s="33" t="s">
        <v>27</v>
      </c>
    </row>
    <row r="2" spans="1:7" ht="18.75" x14ac:dyDescent="0.3">
      <c r="A2" s="5" t="s">
        <v>67</v>
      </c>
      <c r="B2" s="5"/>
      <c r="C2" s="5" t="s">
        <v>64</v>
      </c>
    </row>
    <row r="4" spans="1:7" ht="22.5" x14ac:dyDescent="0.25">
      <c r="A4" s="79" t="s">
        <v>57</v>
      </c>
      <c r="B4" s="75"/>
      <c r="C4" s="76" t="s">
        <v>0</v>
      </c>
      <c r="D4" s="76" t="s">
        <v>1</v>
      </c>
      <c r="E4" s="77" t="s">
        <v>2</v>
      </c>
      <c r="F4" s="76" t="s">
        <v>3</v>
      </c>
      <c r="G4" s="78" t="s">
        <v>4</v>
      </c>
    </row>
    <row r="5" spans="1:7" ht="30" x14ac:dyDescent="0.25">
      <c r="A5" s="81" t="s">
        <v>7</v>
      </c>
      <c r="B5" s="82"/>
      <c r="C5" s="83" t="s">
        <v>46</v>
      </c>
      <c r="D5" s="50" t="s">
        <v>38</v>
      </c>
      <c r="E5" s="42">
        <v>8</v>
      </c>
      <c r="F5" s="98"/>
      <c r="G5" s="44">
        <f>ROUND((E5*F5),2)</f>
        <v>0</v>
      </c>
    </row>
    <row r="6" spans="1:7" x14ac:dyDescent="0.25">
      <c r="A6" s="84"/>
      <c r="B6" s="85"/>
      <c r="C6" s="86"/>
      <c r="D6" s="60"/>
      <c r="E6" s="61"/>
      <c r="F6" s="62"/>
      <c r="G6" s="44"/>
    </row>
    <row r="7" spans="1:7" ht="60" x14ac:dyDescent="0.25">
      <c r="A7" s="81" t="s">
        <v>9</v>
      </c>
      <c r="B7" s="82"/>
      <c r="C7" s="87" t="s">
        <v>44</v>
      </c>
      <c r="D7" s="50" t="s">
        <v>6</v>
      </c>
      <c r="E7" s="42">
        <v>8</v>
      </c>
      <c r="F7" s="98"/>
      <c r="G7" s="44">
        <f t="shared" ref="G7:G28" si="0">ROUND((E7*F7),2)</f>
        <v>0</v>
      </c>
    </row>
    <row r="8" spans="1:7" x14ac:dyDescent="0.25">
      <c r="A8" s="84"/>
      <c r="B8" s="85"/>
      <c r="C8" s="88"/>
      <c r="D8" s="60"/>
      <c r="E8" s="61"/>
      <c r="F8" s="62"/>
      <c r="G8" s="44"/>
    </row>
    <row r="9" spans="1:7" ht="33.75" customHeight="1" x14ac:dyDescent="0.25">
      <c r="A9" s="81" t="s">
        <v>10</v>
      </c>
      <c r="B9" s="82"/>
      <c r="C9" s="83" t="s">
        <v>61</v>
      </c>
      <c r="D9" s="50" t="s">
        <v>6</v>
      </c>
      <c r="E9" s="42">
        <v>8</v>
      </c>
      <c r="F9" s="98"/>
      <c r="G9" s="44">
        <f t="shared" si="0"/>
        <v>0</v>
      </c>
    </row>
    <row r="10" spans="1:7" x14ac:dyDescent="0.25">
      <c r="A10" s="84"/>
      <c r="B10" s="85"/>
      <c r="C10" s="86"/>
      <c r="D10" s="60"/>
      <c r="E10" s="61"/>
      <c r="F10" s="62"/>
      <c r="G10" s="44"/>
    </row>
    <row r="11" spans="1:7" ht="45" x14ac:dyDescent="0.25">
      <c r="A11" s="81" t="s">
        <v>11</v>
      </c>
      <c r="B11" s="82"/>
      <c r="C11" s="83" t="s">
        <v>47</v>
      </c>
      <c r="D11" s="50" t="s">
        <v>6</v>
      </c>
      <c r="E11" s="42">
        <v>8</v>
      </c>
      <c r="F11" s="98"/>
      <c r="G11" s="44">
        <f t="shared" si="0"/>
        <v>0</v>
      </c>
    </row>
    <row r="12" spans="1:7" x14ac:dyDescent="0.25">
      <c r="A12" s="84"/>
      <c r="B12" s="85"/>
      <c r="C12" s="86"/>
      <c r="D12" s="60"/>
      <c r="E12" s="61"/>
      <c r="F12" s="62"/>
      <c r="G12" s="44"/>
    </row>
    <row r="13" spans="1:7" ht="30" x14ac:dyDescent="0.25">
      <c r="A13" s="81" t="s">
        <v>15</v>
      </c>
      <c r="B13" s="82"/>
      <c r="C13" s="83" t="s">
        <v>48</v>
      </c>
      <c r="D13" s="50" t="s">
        <v>5</v>
      </c>
      <c r="E13" s="42">
        <v>260</v>
      </c>
      <c r="F13" s="98"/>
      <c r="G13" s="44">
        <f t="shared" si="0"/>
        <v>0</v>
      </c>
    </row>
    <row r="14" spans="1:7" x14ac:dyDescent="0.25">
      <c r="A14" s="84"/>
      <c r="B14" s="85"/>
      <c r="C14" s="86"/>
      <c r="D14" s="60"/>
      <c r="E14" s="61"/>
      <c r="F14" s="62"/>
      <c r="G14" s="44"/>
    </row>
    <row r="15" spans="1:7" ht="30" x14ac:dyDescent="0.25">
      <c r="A15" s="81" t="s">
        <v>17</v>
      </c>
      <c r="B15" s="82"/>
      <c r="C15" s="83" t="s">
        <v>63</v>
      </c>
      <c r="D15" s="50" t="s">
        <v>6</v>
      </c>
      <c r="E15" s="42">
        <v>15</v>
      </c>
      <c r="F15" s="98"/>
      <c r="G15" s="44">
        <f t="shared" si="0"/>
        <v>0</v>
      </c>
    </row>
    <row r="16" spans="1:7" x14ac:dyDescent="0.25">
      <c r="A16" s="84"/>
      <c r="B16" s="85"/>
      <c r="C16" s="86"/>
      <c r="D16" s="60"/>
      <c r="E16" s="61"/>
      <c r="F16" s="62"/>
      <c r="G16" s="44"/>
    </row>
    <row r="17" spans="1:8" ht="45" x14ac:dyDescent="0.25">
      <c r="A17" s="89" t="s">
        <v>16</v>
      </c>
      <c r="B17" s="90"/>
      <c r="C17" s="87" t="s">
        <v>33</v>
      </c>
      <c r="D17" s="15" t="s">
        <v>6</v>
      </c>
      <c r="E17" s="9">
        <v>1</v>
      </c>
      <c r="F17" s="99"/>
      <c r="G17" s="44">
        <f t="shared" si="0"/>
        <v>0</v>
      </c>
      <c r="H17" s="20"/>
    </row>
    <row r="18" spans="1:8" x14ac:dyDescent="0.25">
      <c r="A18" s="84"/>
      <c r="B18" s="85"/>
      <c r="C18" s="91"/>
      <c r="D18" s="64"/>
      <c r="E18" s="65"/>
      <c r="F18" s="64"/>
      <c r="G18" s="44"/>
    </row>
    <row r="19" spans="1:8" ht="31.9" customHeight="1" x14ac:dyDescent="0.25">
      <c r="A19" s="81" t="s">
        <v>18</v>
      </c>
      <c r="B19" s="82"/>
      <c r="C19" s="83" t="s">
        <v>58</v>
      </c>
      <c r="D19" s="50" t="s">
        <v>6</v>
      </c>
      <c r="E19" s="42">
        <v>8</v>
      </c>
      <c r="F19" s="98"/>
      <c r="G19" s="44">
        <f>ROUND((E19*F19),2)</f>
        <v>0</v>
      </c>
    </row>
    <row r="20" spans="1:8" x14ac:dyDescent="0.25">
      <c r="A20" s="20"/>
      <c r="B20" s="45" t="s">
        <v>8</v>
      </c>
      <c r="C20" s="69" t="s">
        <v>28</v>
      </c>
      <c r="D20" s="49"/>
      <c r="E20" s="46"/>
      <c r="F20" s="47"/>
      <c r="G20" s="44"/>
    </row>
    <row r="21" spans="1:8" x14ac:dyDescent="0.25">
      <c r="A21" s="20"/>
      <c r="B21" s="45" t="s">
        <v>8</v>
      </c>
      <c r="C21" s="69" t="s">
        <v>29</v>
      </c>
      <c r="D21" s="49"/>
      <c r="E21" s="46"/>
      <c r="F21" s="47"/>
      <c r="G21" s="44"/>
    </row>
    <row r="22" spans="1:8" x14ac:dyDescent="0.25">
      <c r="A22" s="20"/>
      <c r="B22" s="45" t="s">
        <v>8</v>
      </c>
      <c r="C22" s="69" t="s">
        <v>21</v>
      </c>
      <c r="D22" s="49"/>
      <c r="E22" s="46"/>
      <c r="F22" s="47"/>
      <c r="G22" s="44"/>
    </row>
    <row r="23" spans="1:8" x14ac:dyDescent="0.25">
      <c r="A23" s="20"/>
      <c r="B23" s="45" t="s">
        <v>8</v>
      </c>
      <c r="C23" s="69" t="s">
        <v>22</v>
      </c>
      <c r="D23" s="49"/>
      <c r="E23" s="46"/>
      <c r="F23" s="47"/>
      <c r="G23" s="44"/>
    </row>
    <row r="24" spans="1:8" x14ac:dyDescent="0.25">
      <c r="A24" s="20"/>
      <c r="B24" s="20"/>
      <c r="C24" s="20"/>
      <c r="D24" s="34"/>
      <c r="E24" s="39"/>
      <c r="F24" s="36"/>
      <c r="G24" s="44"/>
    </row>
    <row r="25" spans="1:8" ht="15.75" x14ac:dyDescent="0.25">
      <c r="A25" s="89" t="s">
        <v>39</v>
      </c>
      <c r="B25" s="90"/>
      <c r="C25" s="92" t="s">
        <v>59</v>
      </c>
      <c r="D25" s="71"/>
      <c r="E25" s="72"/>
      <c r="F25" s="73"/>
      <c r="G25" s="44"/>
    </row>
    <row r="26" spans="1:8" ht="15.75" x14ac:dyDescent="0.25">
      <c r="A26" s="93"/>
      <c r="B26" s="89" t="s">
        <v>8</v>
      </c>
      <c r="C26" s="94" t="s">
        <v>23</v>
      </c>
      <c r="D26" s="15" t="s">
        <v>5</v>
      </c>
      <c r="E26" s="80">
        <v>70</v>
      </c>
      <c r="F26" s="99"/>
      <c r="G26" s="44">
        <f t="shared" si="0"/>
        <v>0</v>
      </c>
    </row>
    <row r="27" spans="1:8" ht="15.75" x14ac:dyDescent="0.25">
      <c r="A27" s="95"/>
      <c r="B27" s="93"/>
      <c r="C27" s="96"/>
      <c r="D27" s="19"/>
      <c r="E27" s="12"/>
      <c r="F27" s="13"/>
      <c r="G27" s="44"/>
      <c r="H27" s="20"/>
    </row>
    <row r="28" spans="1:8" ht="60" x14ac:dyDescent="0.25">
      <c r="A28" s="48" t="s">
        <v>40</v>
      </c>
      <c r="C28" s="97" t="s">
        <v>60</v>
      </c>
      <c r="D28" s="50" t="s">
        <v>6</v>
      </c>
      <c r="E28" s="42">
        <v>16</v>
      </c>
      <c r="F28" s="98"/>
      <c r="G28" s="44">
        <f t="shared" si="0"/>
        <v>0</v>
      </c>
    </row>
    <row r="29" spans="1:8" ht="15.75" x14ac:dyDescent="0.25">
      <c r="A29" s="14"/>
      <c r="B29" s="17"/>
      <c r="C29" s="18"/>
      <c r="D29" s="19"/>
      <c r="E29" s="12"/>
      <c r="F29" s="13"/>
      <c r="G29" s="11"/>
      <c r="H29" s="20"/>
    </row>
    <row r="30" spans="1:8" ht="15.75" x14ac:dyDescent="0.25">
      <c r="C30" s="104" t="s">
        <v>68</v>
      </c>
      <c r="D30" s="105"/>
      <c r="E30" s="105"/>
      <c r="F30" s="106"/>
      <c r="G30" s="51">
        <f>ROUND(SUM(G5:G29),2)</f>
        <v>0</v>
      </c>
    </row>
    <row r="31" spans="1:8" ht="15.75" x14ac:dyDescent="0.25">
      <c r="A31" s="14"/>
      <c r="B31" s="17"/>
      <c r="C31" s="18"/>
      <c r="D31" s="19"/>
      <c r="E31" s="12"/>
      <c r="F31" s="13"/>
      <c r="G31" s="11"/>
      <c r="H31" s="20"/>
    </row>
    <row r="32" spans="1:8" ht="15.75" x14ac:dyDescent="0.25">
      <c r="C32" s="32"/>
      <c r="D32" s="23"/>
      <c r="E32" s="40"/>
      <c r="F32" s="10"/>
      <c r="G32" s="1"/>
    </row>
  </sheetData>
  <sheetProtection algorithmName="SHA-512" hashValue="ftmKRgxlh15bCQk5rnPf6JV+N1bhvJX0bKyuQ5F0g4oyG7Wmgld5HMZ9NpRJCNqE1OXFdo+AxjCKPxGmHcEg9w==" saltValue="weL/fRCpOBBDG8qF+/3dmA==" spinCount="100000" sheet="1" objects="1" scenarios="1"/>
  <mergeCells count="1">
    <mergeCell ref="C30:F30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 differentFirst="1">
    <oddHeader>&amp;LInvestitor: Općina Svetvinčenat,
                      Svetvinčenat 47, 52342 Svetvinčenat
Građevina: Sportska dvorana&amp;RTROŠKOVNIK ELEKTROTEHNIČKIH INSTALACIJA</oddHeader>
    <oddFooter>&amp;CET projekt d.o.o.,
Županijska 5, Požega
e-mail: ivica@etprojekt.hr&amp;RStranica 3.&amp;P.</odd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22" zoomScaleNormal="100" zoomScaleSheetLayoutView="100" workbookViewId="0">
      <selection activeCell="C51" sqref="C51"/>
    </sheetView>
  </sheetViews>
  <sheetFormatPr defaultColWidth="9.140625" defaultRowHeight="15" x14ac:dyDescent="0.25"/>
  <cols>
    <col min="1" max="1" width="4.5703125" style="3" customWidth="1"/>
    <col min="2" max="2" width="2" style="3" customWidth="1"/>
    <col min="3" max="3" width="59.7109375" style="3" customWidth="1"/>
    <col min="4" max="4" width="9.42578125" style="4" customWidth="1"/>
    <col min="5" max="5" width="9.28515625" style="38" customWidth="1"/>
    <col min="6" max="6" width="14.140625" style="35" customWidth="1"/>
    <col min="7" max="7" width="15" style="35" customWidth="1"/>
    <col min="8" max="9" width="9.140625" style="3"/>
    <col min="10" max="10" width="9.140625" style="3" customWidth="1"/>
    <col min="11" max="11" width="8.140625" style="3" customWidth="1"/>
    <col min="12" max="16384" width="9.140625" style="3"/>
  </cols>
  <sheetData>
    <row r="1" spans="1:7" ht="15.75" x14ac:dyDescent="0.25">
      <c r="C1" s="33" t="s">
        <v>27</v>
      </c>
    </row>
    <row r="2" spans="1:7" ht="18.75" x14ac:dyDescent="0.3">
      <c r="A2" s="5" t="s">
        <v>69</v>
      </c>
      <c r="B2" s="5"/>
      <c r="C2" s="5" t="s">
        <v>54</v>
      </c>
    </row>
    <row r="4" spans="1:7" ht="22.5" x14ac:dyDescent="0.25">
      <c r="A4" s="79" t="s">
        <v>57</v>
      </c>
      <c r="B4" s="75"/>
      <c r="C4" s="76" t="s">
        <v>0</v>
      </c>
      <c r="D4" s="76" t="s">
        <v>1</v>
      </c>
      <c r="E4" s="77" t="s">
        <v>2</v>
      </c>
      <c r="F4" s="76" t="s">
        <v>3</v>
      </c>
      <c r="G4" s="78" t="s">
        <v>4</v>
      </c>
    </row>
    <row r="5" spans="1:7" ht="31.5" x14ac:dyDescent="0.25">
      <c r="A5" s="66" t="s">
        <v>7</v>
      </c>
      <c r="B5" s="8"/>
      <c r="C5" s="67" t="s">
        <v>30</v>
      </c>
      <c r="D5" s="50" t="s">
        <v>5</v>
      </c>
      <c r="E5" s="42">
        <v>170</v>
      </c>
      <c r="F5" s="98"/>
      <c r="G5" s="44">
        <f>ROUND((E5*F5),2)</f>
        <v>0</v>
      </c>
    </row>
    <row r="6" spans="1:7" ht="15.6" x14ac:dyDescent="0.25">
      <c r="A6" s="7"/>
      <c r="B6" s="6"/>
      <c r="C6" s="59"/>
      <c r="D6" s="60"/>
      <c r="E6" s="61"/>
      <c r="F6" s="62"/>
      <c r="G6" s="44"/>
    </row>
    <row r="7" spans="1:7" ht="63" x14ac:dyDescent="0.25">
      <c r="A7" s="66" t="s">
        <v>9</v>
      </c>
      <c r="B7" s="8"/>
      <c r="C7" s="52" t="s">
        <v>43</v>
      </c>
      <c r="D7" s="50" t="s">
        <v>6</v>
      </c>
      <c r="E7" s="42">
        <v>8</v>
      </c>
      <c r="F7" s="98"/>
      <c r="G7" s="44">
        <f t="shared" ref="G7:G38" si="0">ROUND((E7*F7),2)</f>
        <v>0</v>
      </c>
    </row>
    <row r="8" spans="1:7" ht="15.6" x14ac:dyDescent="0.25">
      <c r="A8" s="7"/>
      <c r="B8" s="6"/>
      <c r="C8" s="63"/>
      <c r="D8" s="60"/>
      <c r="E8" s="61"/>
      <c r="F8" s="62"/>
      <c r="G8" s="44"/>
    </row>
    <row r="9" spans="1:7" ht="47.25" x14ac:dyDescent="0.25">
      <c r="A9" s="66" t="s">
        <v>10</v>
      </c>
      <c r="B9" s="8"/>
      <c r="C9" s="67" t="s">
        <v>62</v>
      </c>
      <c r="D9" s="50" t="s">
        <v>6</v>
      </c>
      <c r="E9" s="42">
        <v>8</v>
      </c>
      <c r="F9" s="98"/>
      <c r="G9" s="44">
        <f t="shared" si="0"/>
        <v>0</v>
      </c>
    </row>
    <row r="10" spans="1:7" ht="15.6" x14ac:dyDescent="0.25">
      <c r="A10" s="7"/>
      <c r="B10" s="6"/>
      <c r="C10" s="59"/>
      <c r="D10" s="60"/>
      <c r="E10" s="61"/>
      <c r="F10" s="62"/>
      <c r="G10" s="44"/>
    </row>
    <row r="11" spans="1:7" ht="19.149999999999999" customHeight="1" x14ac:dyDescent="0.25">
      <c r="A11" s="66" t="s">
        <v>11</v>
      </c>
      <c r="B11" s="8"/>
      <c r="C11" s="67" t="s">
        <v>32</v>
      </c>
      <c r="D11" s="50" t="s">
        <v>5</v>
      </c>
      <c r="E11" s="42">
        <v>185</v>
      </c>
      <c r="F11" s="98"/>
      <c r="G11" s="44">
        <f t="shared" si="0"/>
        <v>0</v>
      </c>
    </row>
    <row r="12" spans="1:7" ht="15.6" x14ac:dyDescent="0.25">
      <c r="A12" s="7"/>
      <c r="B12" s="6"/>
      <c r="C12" s="59"/>
      <c r="D12" s="60"/>
      <c r="E12" s="61"/>
      <c r="F12" s="62"/>
      <c r="G12" s="44"/>
    </row>
    <row r="13" spans="1:7" ht="31.5" x14ac:dyDescent="0.25">
      <c r="A13" s="66" t="s">
        <v>15</v>
      </c>
      <c r="B13" s="8"/>
      <c r="C13" s="67" t="s">
        <v>34</v>
      </c>
      <c r="D13" s="50" t="s">
        <v>5</v>
      </c>
      <c r="E13" s="42">
        <v>205</v>
      </c>
      <c r="F13" s="98"/>
      <c r="G13" s="44">
        <f t="shared" si="0"/>
        <v>0</v>
      </c>
    </row>
    <row r="14" spans="1:7" ht="15.6" x14ac:dyDescent="0.25">
      <c r="A14" s="66"/>
      <c r="B14" s="8"/>
      <c r="C14" s="67"/>
      <c r="D14" s="50"/>
      <c r="E14" s="42"/>
      <c r="F14" s="43"/>
      <c r="G14" s="44"/>
    </row>
    <row r="15" spans="1:7" ht="49.5" customHeight="1" x14ac:dyDescent="0.25">
      <c r="A15" s="66" t="s">
        <v>17</v>
      </c>
      <c r="B15" s="8"/>
      <c r="C15" s="67" t="s">
        <v>49</v>
      </c>
      <c r="D15" s="50" t="s">
        <v>31</v>
      </c>
      <c r="E15" s="42">
        <v>13.6</v>
      </c>
      <c r="F15" s="98"/>
      <c r="G15" s="44">
        <f t="shared" si="0"/>
        <v>0</v>
      </c>
    </row>
    <row r="16" spans="1:7" ht="15.75" x14ac:dyDescent="0.25">
      <c r="A16" s="7"/>
      <c r="B16" s="6"/>
      <c r="C16" s="59"/>
      <c r="D16" s="60"/>
      <c r="E16" s="61"/>
      <c r="F16" s="62"/>
      <c r="G16" s="44"/>
    </row>
    <row r="17" spans="1:8" ht="47.25" x14ac:dyDescent="0.25">
      <c r="A17" s="66" t="s">
        <v>16</v>
      </c>
      <c r="B17" s="8"/>
      <c r="C17" s="67" t="s">
        <v>37</v>
      </c>
      <c r="D17" s="50" t="s">
        <v>38</v>
      </c>
      <c r="E17" s="42">
        <v>8</v>
      </c>
      <c r="F17" s="98"/>
      <c r="G17" s="44">
        <f t="shared" si="0"/>
        <v>0</v>
      </c>
    </row>
    <row r="18" spans="1:8" ht="15.75" x14ac:dyDescent="0.25">
      <c r="A18" s="7"/>
      <c r="B18" s="6"/>
      <c r="C18" s="59"/>
      <c r="D18" s="60"/>
      <c r="E18" s="61"/>
      <c r="F18" s="62"/>
      <c r="G18" s="44"/>
    </row>
    <row r="19" spans="1:8" ht="34.15" customHeight="1" x14ac:dyDescent="0.25">
      <c r="A19" s="66" t="s">
        <v>18</v>
      </c>
      <c r="B19" s="8"/>
      <c r="C19" s="67" t="s">
        <v>35</v>
      </c>
      <c r="D19" s="50" t="s">
        <v>5</v>
      </c>
      <c r="E19" s="42">
        <v>170</v>
      </c>
      <c r="F19" s="98"/>
      <c r="G19" s="44">
        <f t="shared" si="0"/>
        <v>0</v>
      </c>
    </row>
    <row r="20" spans="1:8" ht="15" customHeight="1" x14ac:dyDescent="0.25">
      <c r="A20" s="7"/>
      <c r="B20" s="6"/>
      <c r="C20" s="59"/>
      <c r="D20" s="60"/>
      <c r="E20" s="61"/>
      <c r="F20" s="62"/>
      <c r="G20" s="44"/>
    </row>
    <row r="21" spans="1:8" ht="31.5" x14ac:dyDescent="0.25">
      <c r="A21" s="66" t="s">
        <v>39</v>
      </c>
      <c r="B21" s="8"/>
      <c r="C21" s="67" t="s">
        <v>36</v>
      </c>
      <c r="D21" s="50" t="s">
        <v>5</v>
      </c>
      <c r="E21" s="42">
        <v>170</v>
      </c>
      <c r="F21" s="98"/>
      <c r="G21" s="44">
        <f t="shared" si="0"/>
        <v>0</v>
      </c>
    </row>
    <row r="22" spans="1:8" ht="15.75" x14ac:dyDescent="0.25">
      <c r="A22" s="7"/>
      <c r="B22" s="6"/>
      <c r="C22" s="59"/>
      <c r="D22" s="60"/>
      <c r="E22" s="61"/>
      <c r="F22" s="62"/>
      <c r="G22" s="44"/>
    </row>
    <row r="23" spans="1:8" ht="47.25" x14ac:dyDescent="0.25">
      <c r="A23" s="16" t="s">
        <v>40</v>
      </c>
      <c r="B23" s="68"/>
      <c r="C23" s="52" t="s">
        <v>33</v>
      </c>
      <c r="D23" s="15" t="s">
        <v>6</v>
      </c>
      <c r="E23" s="9">
        <v>8</v>
      </c>
      <c r="F23" s="99"/>
      <c r="G23" s="44">
        <f t="shared" si="0"/>
        <v>0</v>
      </c>
      <c r="H23" s="20"/>
    </row>
    <row r="24" spans="1:8" ht="15.75" x14ac:dyDescent="0.25">
      <c r="A24" s="7"/>
      <c r="B24" s="6"/>
      <c r="C24" s="64"/>
      <c r="D24" s="64"/>
      <c r="E24" s="65"/>
      <c r="F24" s="64"/>
      <c r="G24" s="44"/>
    </row>
    <row r="25" spans="1:8" ht="31.9" customHeight="1" x14ac:dyDescent="0.25">
      <c r="A25" s="66" t="s">
        <v>41</v>
      </c>
      <c r="B25" s="8"/>
      <c r="C25" s="67" t="s">
        <v>58</v>
      </c>
      <c r="D25" s="50" t="s">
        <v>6</v>
      </c>
      <c r="E25" s="42">
        <v>2</v>
      </c>
      <c r="F25" s="98"/>
      <c r="G25" s="44">
        <f t="shared" si="0"/>
        <v>0</v>
      </c>
    </row>
    <row r="26" spans="1:8" x14ac:dyDescent="0.25">
      <c r="A26" s="20"/>
      <c r="B26" s="45" t="s">
        <v>8</v>
      </c>
      <c r="C26" s="69" t="s">
        <v>51</v>
      </c>
      <c r="D26" s="49"/>
      <c r="E26" s="46"/>
      <c r="F26" s="47"/>
      <c r="G26" s="44"/>
    </row>
    <row r="27" spans="1:8" x14ac:dyDescent="0.25">
      <c r="A27" s="20"/>
      <c r="B27" s="45" t="s">
        <v>8</v>
      </c>
      <c r="C27" s="69" t="s">
        <v>52</v>
      </c>
      <c r="D27" s="49"/>
      <c r="E27" s="46"/>
      <c r="F27" s="47"/>
      <c r="G27" s="44"/>
    </row>
    <row r="28" spans="1:8" x14ac:dyDescent="0.25">
      <c r="A28" s="20"/>
      <c r="B28" s="45" t="s">
        <v>8</v>
      </c>
      <c r="C28" s="69" t="s">
        <v>53</v>
      </c>
      <c r="D28" s="49"/>
      <c r="E28" s="46"/>
      <c r="F28" s="47"/>
      <c r="G28" s="44"/>
    </row>
    <row r="29" spans="1:8" x14ac:dyDescent="0.25">
      <c r="A29" s="20"/>
      <c r="B29" s="45" t="s">
        <v>8</v>
      </c>
      <c r="C29" s="69" t="s">
        <v>22</v>
      </c>
      <c r="D29" s="49"/>
      <c r="E29" s="46"/>
      <c r="F29" s="47"/>
      <c r="G29" s="44"/>
    </row>
    <row r="30" spans="1:8" x14ac:dyDescent="0.25">
      <c r="A30" s="20"/>
      <c r="B30" s="20"/>
      <c r="C30" s="20"/>
      <c r="D30" s="34"/>
      <c r="E30" s="39"/>
      <c r="F30" s="36"/>
      <c r="G30" s="44"/>
    </row>
    <row r="31" spans="1:8" ht="31.9" customHeight="1" x14ac:dyDescent="0.25">
      <c r="A31" s="66" t="s">
        <v>42</v>
      </c>
      <c r="B31" s="8"/>
      <c r="C31" s="67" t="s">
        <v>58</v>
      </c>
      <c r="D31" s="50" t="s">
        <v>6</v>
      </c>
      <c r="E31" s="42">
        <v>6</v>
      </c>
      <c r="F31" s="98"/>
      <c r="G31" s="44">
        <f t="shared" si="0"/>
        <v>0</v>
      </c>
    </row>
    <row r="32" spans="1:8" x14ac:dyDescent="0.25">
      <c r="A32" s="20"/>
      <c r="B32" s="45" t="s">
        <v>8</v>
      </c>
      <c r="C32" s="69" t="s">
        <v>26</v>
      </c>
      <c r="D32" s="49"/>
      <c r="E32" s="46"/>
      <c r="F32" s="47"/>
      <c r="G32" s="44"/>
    </row>
    <row r="33" spans="1:8" x14ac:dyDescent="0.25">
      <c r="A33" s="20"/>
      <c r="B33" s="45" t="s">
        <v>8</v>
      </c>
      <c r="C33" s="69" t="s">
        <v>45</v>
      </c>
      <c r="D33" s="49"/>
      <c r="E33" s="46"/>
      <c r="F33" s="47"/>
      <c r="G33" s="44"/>
    </row>
    <row r="34" spans="1:8" x14ac:dyDescent="0.25">
      <c r="A34" s="20"/>
      <c r="B34" s="45" t="s">
        <v>8</v>
      </c>
      <c r="C34" s="69" t="s">
        <v>24</v>
      </c>
      <c r="D34" s="49"/>
      <c r="E34" s="46"/>
      <c r="F34" s="47"/>
      <c r="G34" s="44"/>
    </row>
    <row r="35" spans="1:8" x14ac:dyDescent="0.25">
      <c r="A35" s="20"/>
      <c r="B35" s="45" t="s">
        <v>8</v>
      </c>
      <c r="C35" s="69" t="s">
        <v>22</v>
      </c>
      <c r="D35" s="49"/>
      <c r="E35" s="46"/>
      <c r="F35" s="47"/>
      <c r="G35" s="44"/>
    </row>
    <row r="36" spans="1:8" x14ac:dyDescent="0.25">
      <c r="A36" s="20"/>
      <c r="B36" s="20"/>
      <c r="C36" s="20"/>
      <c r="D36" s="34"/>
      <c r="E36" s="39"/>
      <c r="F36" s="36"/>
      <c r="G36" s="44"/>
    </row>
    <row r="37" spans="1:8" ht="15.75" x14ac:dyDescent="0.25">
      <c r="A37" s="16" t="s">
        <v>50</v>
      </c>
      <c r="B37" s="68"/>
      <c r="C37" s="70" t="s">
        <v>59</v>
      </c>
      <c r="D37" s="71"/>
      <c r="E37" s="72"/>
      <c r="F37" s="73"/>
      <c r="G37" s="44"/>
    </row>
    <row r="38" spans="1:8" ht="15.75" x14ac:dyDescent="0.25">
      <c r="A38" s="17"/>
      <c r="B38" s="16" t="s">
        <v>8</v>
      </c>
      <c r="C38" s="74" t="s">
        <v>23</v>
      </c>
      <c r="D38" s="15" t="s">
        <v>5</v>
      </c>
      <c r="E38" s="9">
        <v>40</v>
      </c>
      <c r="F38" s="99"/>
      <c r="G38" s="44">
        <f t="shared" si="0"/>
        <v>0</v>
      </c>
    </row>
    <row r="39" spans="1:8" ht="15.75" x14ac:dyDescent="0.25">
      <c r="A39" s="14"/>
      <c r="B39" s="17"/>
      <c r="C39" s="18"/>
      <c r="D39" s="19"/>
      <c r="E39" s="12"/>
      <c r="F39" s="13"/>
      <c r="G39" s="11"/>
      <c r="H39" s="20"/>
    </row>
    <row r="40" spans="1:8" ht="15.75" x14ac:dyDescent="0.25">
      <c r="C40" s="104" t="s">
        <v>70</v>
      </c>
      <c r="D40" s="105"/>
      <c r="E40" s="105"/>
      <c r="F40" s="106"/>
      <c r="G40" s="51">
        <f>ROUND(SUM(G5:G39),2)</f>
        <v>0</v>
      </c>
    </row>
    <row r="41" spans="1:8" ht="15.75" x14ac:dyDescent="0.25">
      <c r="A41" s="14"/>
      <c r="B41" s="17"/>
      <c r="C41" s="18"/>
      <c r="D41" s="19"/>
      <c r="E41" s="12"/>
      <c r="F41" s="13"/>
      <c r="G41" s="11"/>
      <c r="H41" s="20"/>
    </row>
    <row r="42" spans="1:8" ht="15.75" x14ac:dyDescent="0.25">
      <c r="C42" s="32"/>
      <c r="D42" s="23"/>
      <c r="E42" s="40"/>
      <c r="F42" s="10"/>
      <c r="G42" s="1"/>
    </row>
  </sheetData>
  <sheetProtection algorithmName="SHA-512" hashValue="+oQjj9TO1vD1klnxdltWaOnHSF/E/PL2DnCJBbNcaDngw6tnoRRsRBveBzNxge4mprUsGyWM/dBs7J1FrGwkfw==" saltValue="mKHvZnmRlyJD8+pgksieww==" spinCount="100000" sheet="1" objects="1" scenarios="1"/>
  <mergeCells count="1">
    <mergeCell ref="C40:F40"/>
  </mergeCells>
  <pageMargins left="0.78740157480314965" right="0.78740157480314965" top="0.98425196850393704" bottom="0.15748031496062992" header="0.31496062992125984" footer="0.31496062992125984"/>
  <pageSetup paperSize="9" scale="74" orientation="portrait" r:id="rId1"/>
  <headerFooter differentFirst="1">
    <oddHeader>&amp;LInvestitor: Općina Svetvinčenat,
                      Svetvinčenat 47, 52342 Svetvinčenat
Građevina: Sportska dvorana&amp;RTROŠKOVNIK ELEKTROTEHNIČKIH INSTALACIJA</oddHeader>
    <oddFooter>&amp;CET projekt d.o.o.,
Županijska 5, Požega
e-mail: ivica@etprojekt.hr&amp;RStranica 3.&amp;P.</oddFooter>
    <firstHeader>&amp;L&amp;"Times New Roman,Uobičajeno"Investitor: Općina Kaptol, Školska 3, Kaptol
Građevina: Javna rasvjeta
Lokacija: Područje Općine Kaptol
              Požeško-slavonska županija
&amp;RTROŠKOVNIK REKONSTRUKCIJE JAVNE RASVJETE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9"/>
  <sheetViews>
    <sheetView workbookViewId="0">
      <selection activeCell="G9" sqref="G9"/>
    </sheetView>
  </sheetViews>
  <sheetFormatPr defaultRowHeight="15" x14ac:dyDescent="0.25"/>
  <cols>
    <col min="7" max="7" width="17.42578125" customWidth="1"/>
  </cols>
  <sheetData>
    <row r="4" spans="2:7" s="3" customFormat="1" ht="18.75" x14ac:dyDescent="0.3">
      <c r="B4" s="22"/>
      <c r="C4" s="25" t="s">
        <v>25</v>
      </c>
      <c r="D4" s="26"/>
      <c r="E4" s="40"/>
      <c r="F4" s="10"/>
      <c r="G4" s="23"/>
    </row>
    <row r="5" spans="2:7" s="3" customFormat="1" ht="15.75" customHeight="1" x14ac:dyDescent="0.3">
      <c r="B5" s="22"/>
      <c r="C5" s="25"/>
      <c r="D5" s="2"/>
      <c r="E5" s="41"/>
      <c r="F5" s="10"/>
      <c r="G5" s="37"/>
    </row>
    <row r="6" spans="2:7" s="20" customFormat="1" ht="15" customHeight="1" x14ac:dyDescent="0.25">
      <c r="B6" s="24"/>
      <c r="C6" s="28"/>
      <c r="D6" s="29"/>
      <c r="E6" s="28"/>
      <c r="F6" s="21"/>
      <c r="G6" s="1"/>
    </row>
    <row r="7" spans="2:7" s="20" customFormat="1" ht="17.25" customHeight="1" x14ac:dyDescent="0.25">
      <c r="B7" s="24"/>
      <c r="C7" s="107" t="s">
        <v>71</v>
      </c>
      <c r="D7" s="108"/>
      <c r="E7" s="108"/>
      <c r="F7" s="109"/>
      <c r="G7" s="27">
        <f>'A-Strossmayerova'!G30</f>
        <v>0</v>
      </c>
    </row>
    <row r="8" spans="2:7" s="20" customFormat="1" ht="15" customHeight="1" x14ac:dyDescent="0.25">
      <c r="B8" s="24"/>
      <c r="C8" s="28"/>
      <c r="D8" s="29"/>
      <c r="E8" s="28"/>
      <c r="F8" s="21"/>
      <c r="G8" s="1"/>
    </row>
    <row r="9" spans="2:7" s="20" customFormat="1" ht="17.25" customHeight="1" x14ac:dyDescent="0.25">
      <c r="B9" s="24"/>
      <c r="C9" s="107" t="s">
        <v>72</v>
      </c>
      <c r="D9" s="108"/>
      <c r="E9" s="108"/>
      <c r="F9" s="109"/>
      <c r="G9" s="27">
        <f>'B-Zelena'!G40</f>
        <v>0</v>
      </c>
    </row>
    <row r="10" spans="2:7" s="3" customFormat="1" ht="15.75" x14ac:dyDescent="0.25">
      <c r="B10" s="24"/>
      <c r="C10" s="28"/>
      <c r="D10" s="29"/>
      <c r="E10" s="28"/>
      <c r="F10" s="10"/>
      <c r="G10" s="1"/>
    </row>
    <row r="11" spans="2:7" s="20" customFormat="1" ht="17.25" customHeight="1" x14ac:dyDescent="0.25">
      <c r="B11" s="24"/>
      <c r="C11" s="53"/>
      <c r="D11" s="53"/>
      <c r="E11" s="53"/>
      <c r="F11" s="53"/>
      <c r="G11" s="1"/>
    </row>
    <row r="12" spans="2:7" s="3" customFormat="1" ht="23.25" thickBot="1" x14ac:dyDescent="0.35">
      <c r="B12" s="22"/>
      <c r="C12" s="30"/>
      <c r="D12" s="30"/>
      <c r="E12" s="30"/>
      <c r="F12" s="30" t="s">
        <v>12</v>
      </c>
      <c r="G12" s="31">
        <f>ROUND(SUM(G7:G9),2)</f>
        <v>0</v>
      </c>
    </row>
    <row r="13" spans="2:7" s="3" customFormat="1" ht="23.25" thickTop="1" x14ac:dyDescent="0.3">
      <c r="C13" s="30"/>
      <c r="D13" s="23"/>
      <c r="E13" s="40"/>
      <c r="F13" s="10"/>
      <c r="G13" s="1"/>
    </row>
    <row r="14" spans="2:7" s="3" customFormat="1" ht="15.75" x14ac:dyDescent="0.25">
      <c r="C14" s="32"/>
      <c r="D14" s="23"/>
      <c r="E14" s="40"/>
      <c r="F14" s="32" t="s">
        <v>13</v>
      </c>
      <c r="G14" s="100">
        <f>ROUND((G12*0.25),2)</f>
        <v>0</v>
      </c>
    </row>
    <row r="15" spans="2:7" s="3" customFormat="1" ht="15.75" x14ac:dyDescent="0.25">
      <c r="C15" s="32"/>
      <c r="D15" s="23"/>
      <c r="E15" s="40"/>
      <c r="F15" s="32"/>
      <c r="G15" s="1"/>
    </row>
    <row r="16" spans="2:7" s="3" customFormat="1" ht="23.25" thickBot="1" x14ac:dyDescent="0.35">
      <c r="C16" s="30"/>
      <c r="D16" s="30"/>
      <c r="E16" s="30"/>
      <c r="F16" s="30" t="s">
        <v>14</v>
      </c>
      <c r="G16" s="31">
        <f>ROUND(SUM(G12:G14),2)</f>
        <v>0</v>
      </c>
    </row>
    <row r="17" spans="3:7" s="3" customFormat="1" ht="23.25" thickTop="1" x14ac:dyDescent="0.3">
      <c r="C17" s="30"/>
      <c r="D17" s="30"/>
      <c r="E17" s="30"/>
      <c r="F17" s="30"/>
      <c r="G17" s="58"/>
    </row>
    <row r="18" spans="3:7" s="3" customFormat="1" ht="22.5" x14ac:dyDescent="0.3">
      <c r="C18" s="30"/>
      <c r="D18" s="23"/>
      <c r="E18" s="40"/>
      <c r="F18" s="10"/>
      <c r="G18" s="1"/>
    </row>
    <row r="19" spans="3:7" s="3" customFormat="1" ht="15.75" x14ac:dyDescent="0.25">
      <c r="C19" s="32"/>
      <c r="D19" s="23"/>
      <c r="E19" s="40"/>
      <c r="F19" s="10"/>
      <c r="G19" s="1"/>
    </row>
  </sheetData>
  <sheetProtection algorithmName="SHA-512" hashValue="60LKsN/L4JUujqepXWSVWsc6HOas9lo1kx9DBMUpmmULdSRRLGL7AFR7QoXOTuatH+7r4LsYajooy2VMoVKTuQ==" saltValue="DThOGefBvwJrD7ACHZfxVQ==" spinCount="100000" sheet="1" objects="1" scenarios="1"/>
  <mergeCells count="2">
    <mergeCell ref="C7:F7"/>
    <mergeCell ref="C9:F9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NASLOVNA</vt:lpstr>
      <vt:lpstr>A-Strossmayerova</vt:lpstr>
      <vt:lpstr>B-Zelena</vt:lpstr>
      <vt:lpstr>rekapitulacija</vt:lpstr>
      <vt:lpstr>'A-Strossmayerova'!Podrucje_ispisa</vt:lpstr>
      <vt:lpstr>'B-Zelena'!Podrucje_ispisa</vt:lpstr>
      <vt:lpstr>NASLOVNA!Podrucje_ispisa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Martina Uličnik</cp:lastModifiedBy>
  <cp:lastPrinted>2022-01-13T07:31:29Z</cp:lastPrinted>
  <dcterms:created xsi:type="dcterms:W3CDTF">2017-01-05T09:27:14Z</dcterms:created>
  <dcterms:modified xsi:type="dcterms:W3CDTF">2024-11-05T08:49:18Z</dcterms:modified>
</cp:coreProperties>
</file>