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ulicnik\Desktop\Semafor NK Slavonija\"/>
    </mc:Choice>
  </mc:AlternateContent>
  <xr:revisionPtr revIDLastSave="0" documentId="13_ncr:1_{75252C46-99C3-497C-8BE0-03F72B2F0F73}" xr6:coauthVersionLast="47" xr6:coauthVersionMax="47" xr10:uidLastSave="{00000000-0000-0000-0000-000000000000}"/>
  <bookViews>
    <workbookView xWindow="-120" yWindow="-120" windowWidth="29040" windowHeight="15720" tabRatio="878" xr2:uid="{00000000-000D-0000-FFFF-FFFF00000000}"/>
  </bookViews>
  <sheets>
    <sheet name="Naslovnica " sheetId="4" r:id="rId1"/>
    <sheet name="I. Građevinski radovi" sheetId="2" r:id="rId2"/>
    <sheet name="II. Čelik" sheetId="3" r:id="rId3"/>
    <sheet name="Rekapitulacija" sheetId="5" r:id="rId4"/>
  </sheets>
  <definedNames>
    <definedName name="_xlnm.Print_Area" localSheetId="0">'Naslovnica '!$A$1:$J$18</definedName>
    <definedName name="_xlnm.Print_Area" localSheetId="3">Rekapitulacija!$A$1:$H$25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5" i="3"/>
  <c r="I23" i="3"/>
  <c r="I19" i="3"/>
  <c r="I80" i="2"/>
  <c r="I81" i="2"/>
  <c r="I82" i="2"/>
  <c r="I75" i="2"/>
  <c r="I76" i="2"/>
  <c r="I77" i="2"/>
  <c r="I72" i="2"/>
  <c r="I53" i="2"/>
  <c r="I50" i="2"/>
  <c r="I48" i="2"/>
  <c r="I45" i="2"/>
  <c r="I42" i="2"/>
  <c r="I39" i="2"/>
  <c r="I36" i="2"/>
  <c r="I13" i="2"/>
  <c r="I9" i="2"/>
  <c r="I11" i="2"/>
  <c r="I7" i="2"/>
  <c r="I31" i="3" l="1"/>
  <c r="I37" i="3" s="1"/>
  <c r="I56" i="2"/>
  <c r="I84" i="2"/>
  <c r="I15" i="2"/>
  <c r="I40" i="3" l="1"/>
  <c r="G12" i="5" s="1"/>
  <c r="G15" i="5" s="1"/>
  <c r="I94" i="2"/>
  <c r="I92" i="2" l="1"/>
  <c r="I90" i="2"/>
  <c r="I97" i="2" l="1"/>
  <c r="G6" i="5"/>
  <c r="G8" i="5" s="1"/>
  <c r="G19" i="5" s="1"/>
  <c r="G21" i="5" l="1"/>
  <c r="G23" i="5" s="1"/>
</calcChain>
</file>

<file path=xl/sharedStrings.xml><?xml version="1.0" encoding="utf-8"?>
<sst xmlns="http://schemas.openxmlformats.org/spreadsheetml/2006/main" count="172" uniqueCount="108">
  <si>
    <t>1.</t>
  </si>
  <si>
    <t>2.</t>
  </si>
  <si>
    <t>3.</t>
  </si>
  <si>
    <t>4.</t>
  </si>
  <si>
    <t>5.</t>
  </si>
  <si>
    <t>6.</t>
  </si>
  <si>
    <t>m</t>
  </si>
  <si>
    <t>kom</t>
  </si>
  <si>
    <t>kg</t>
  </si>
  <si>
    <t>R E K A P I T U L A C I J A</t>
  </si>
  <si>
    <t>ZEMLJANI RADOVI</t>
  </si>
  <si>
    <t>BETONSKI I ARM.BET. RADOVI</t>
  </si>
  <si>
    <t>GRAĐEVINSKI RADOVI</t>
  </si>
  <si>
    <t>Jedinica
mjere</t>
  </si>
  <si>
    <t>Redni
broj
stavke</t>
  </si>
  <si>
    <t>Naziv i opis stavke</t>
  </si>
  <si>
    <t>Jedinična cijena</t>
  </si>
  <si>
    <t>Ukupna cijena</t>
  </si>
  <si>
    <t>BETONSKI I ARM.BETONSKI RADOVI</t>
  </si>
  <si>
    <t>Količina</t>
  </si>
  <si>
    <t>kpl</t>
  </si>
  <si>
    <t>Prijevoz preostalog materijala od iskopa sa gradilišne deponije na gradsku deponiju na udaljenost 10 km. U jediničnoj cijeni uključena je pristojba za čišćenje javno prometnih površina. Prijevoz zemlje u rastresitom stanju uz koeficijent 1,25.</t>
  </si>
  <si>
    <t>Priprema i osiguranje gradilišta. Stavka obuhvaća sve prijave nadležnim službama, znakovlje, ograde i druge elemente za sigurno obavljanje radova.</t>
  </si>
  <si>
    <t>Dobava i postavljanje privremene zaštitne ograde oko gradilišta za vrijeme izvođenja radova,  te njezino skidanje po završetku radova. Ograda izrađena od plastičnih vlakana, učvršćena je  na drvene ili metalne stupove na način da omogući nesmetano prometovanje bagera,  kamiona, automobila i svih radnih strojeva koji su potrebni za izvedbu radova. Na mjestu koje  odredi nadzorni inženjer postavljaju se privremena vrata za omogućavanje pristupa  gradilištu.</t>
  </si>
  <si>
    <t>oplata</t>
  </si>
  <si>
    <t>PRIPREMNI RADOVI</t>
  </si>
  <si>
    <t>kpl.</t>
  </si>
  <si>
    <t>I.</t>
  </si>
  <si>
    <t>I.1.</t>
  </si>
  <si>
    <t>UKUPNO I.1. PRIPREMNI RADOVI:</t>
  </si>
  <si>
    <t>I.2.</t>
  </si>
  <si>
    <t>UKUPNO I.2. ZEMLJANI RADOVI:</t>
  </si>
  <si>
    <t>I.3.</t>
  </si>
  <si>
    <t>UKUPNO I. GRAĐEVINSKI RADOVI:</t>
  </si>
  <si>
    <t>Sukladno članku 54. Zakona o gradnji (NN 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</si>
  <si>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Sve materijale iz iskopa koji u naravi predstavljaju mineralnu sirovinu a koji projektom nisu predviđeni za korištenje na samom gradilištu, Izvođač mora prevesti na odlagalište koje osigurava Naručitelj. 
Jedinična cijena iskopa sadrži ili deponiranje sa strane ili međuskladištenje u području gradilišta radi kasnijeg zatrpavanja ili uključivo utovar na kamion. Zatrpavanja i odvoz će se zasebno nadoknađivati. 
Sve otegotne okolnosti kao što su zaštita građevne jame, održavanje razine podzemnih voda, mekano tlo, itd. moraju se ukalkulirati u stavke iskopa. Obračunava se uvijek prema čvrstoj, nerazrahljenoj kubaturi. </t>
  </si>
  <si>
    <t>Karakteristike tla vidljive su iz geotehničkog elaborata.</t>
  </si>
  <si>
    <t>Dodatne uvodne napomene</t>
  </si>
  <si>
    <t>Geomehanički izvještaj: 
Priloženi geomehanički izvještaji su obvezujući i njihov sadržaj je predmet ugovora. Izvođač je dužan informirati se o geomehaničkom izvještaju te uzeti u obzir njegov sadržaj prilikom formiranja cijene. Neovisno o geomehaničkom izvještaju pretpostavlja se da je cjelokupni materijal od iskopa čist i da nije onečišćen. 
To se smatra osnovnom ugovora i kalkulacije. 
Transport u području gradilišta: 
Kod svih stavki iskopa, također i kod skidanja humusa, sadržan je transport u području gradilišta.</t>
  </si>
  <si>
    <t>Zbijanje: 
Zbijanje planuma nasipavanja i zatrpavanja mora odgovarati namjeni projekta i mora biti ukalkuliran u jedinične cijene.
Zbijanje treba uvijek dokazivati metodom statičke kružne ploče, osim kada konfiguracija iskopa i nemogućnost ostvarenja statičkog pritiska to ne dozvoljava. U tom slučaju koristiti dinamičku metodu. 
Treba postići vrijednosti zbijanja koje zahtijeva projektant - konstrukter u glavnom i izvedbenom projektu, odnosno tražene vrijednosti ispitivanja okruglom pločom. 
Troškove ispitivanja okruglom pločom treba ukalkulirati ukoliko nisu posebno naznačeni troškovnikom, jer se isti neće posebno nadoknađivati. 
Za svakih 100m2 površine treba provesti min. jedno ispitivanje (ukoliko je rezultat povoljan) kružnom pločom uz sastavljanje zapisnika.</t>
  </si>
  <si>
    <t xml:space="preserve">Radni planum: 
Adekvatno točni radni planum treba izvesti bez rahljenja tijekom jednog točnog iskopa i zbiti bez posebne naknade sukladno namjeni. </t>
  </si>
  <si>
    <t xml:space="preserve">Presijecanje vodova: 
U obzir treba uzeti sva presijecanja vodova, vodove treba osloboditi bez posebne doplate. </t>
  </si>
  <si>
    <t>Ugradnje i osiguranje dokaza</t>
  </si>
  <si>
    <t>Izvođač će ishoditi sve informacije uključivo pripadajuće situacijske nacrte o ugradnjama (npr. opskrbnim i kanalizacijskim napravama, kabelima u zemlji) te predati iste uz dokaz naručitelju prije početka radova. 
Materijal iz iskopa može se koristiti isključivo za zasipavanje ispod i oko nenosivih struktura i dijelova građevine.</t>
  </si>
  <si>
    <t>Uređenje temeljnog tla mehaničkim zbijanjem:
Zbijanje temeljnog tla jame u zemljanim materijalima odgovarajućim sredstvima za zbijanje sa traženim stupnjem zbijenosti u odnosu na standardni Proctor-ov postupak Sz≥97%, odnosno modul stišljivosti Ms≥15MN/m2. Rad se mjeri i obračunava po četvornom metru stvarno uređenog temeljnog tla.</t>
  </si>
  <si>
    <t xml:space="preserve">Napomene: </t>
  </si>
  <si>
    <t xml:space="preserve">Visine: 
Svi radovi vrijede neovisno od visine i neovisno od katnosti odnosno visine konstruktivnog elementa. 
Marka (klasa) betona: 
Smije se ugrađivati isključivo beton kontrolirane kvalitete. Ispitivanja obavezna prema normi EN-206 ili jednakovrijednoj. Na zahtjev je potrebno naručitelju predočiti dostavnice betona. 
Nagibi:
Jedinične cijene vrijede za sve konstruktivne elemente neovisno od njihovog nagiba i položaja. 
Betonski radovi tijekom hladnog godišnjeg doba:
Ukalkulirati treba sve mjere za betonske radove tijekom hladnog godišnjeg doba ukoliko se radovi budu odvijali (što je u ovom slučaju malo vjerojatno)
Armaturni čelik: 
Standardnom armaturom smatraju se sve stavke armaturnih šipki bez razlike u pogledu promjera od 8 do 36mm duljine do 14,0m te armaturnih mreža neovisno od njihove težine. Težine distancera, vilica i sl. iz čelika dodaju se težini armature. Posebne armature: raspisane su posebno.
Oplate: 
Struktura svih oplata većih od +/-0,00m mora odgovarati zahtjevima klase S2A. Obračun razvijene oplate vrši se prema stvarnom opsegu površine s montiranom oplatom bez dodataka. Odbijaju se svi otvori veći od 2,00 m2. </t>
  </si>
  <si>
    <t xml:space="preserve">Rubovi, okapnice: 
Svi rubovi svih konstruktivnih elemenata moraju se izvesti bez posebne naknade s malim trobridnim letvicama. Kod istaknutih elemenata izloženih vremenskim uvjetima treba izvesti okapnice. Kod propisanog vodonepropusnog betona neće se zasebno obračunavati vodonepropusno zatvaranje cijevi s omotačem. 
Ugradnja ugradbenih elemenata:
Izvođač dozvoljava umetanje u oplatu instalacijskih ugradbenih elemenata (npr. kutija, cijevi) od strane drugih izvođača, bez obračuna dodatnih troškova. Oplata se neće oštećivati, oplata se neće rezati. 
</t>
  </si>
  <si>
    <t>Radne reške / lim za reške:
U sve radne reške ispod razine +/- 0,00m (prizemlje pod) treba bez posebne naknade ugraditi limove za reške. Troškove za to treba ukalkulirati u stavke betona.</t>
  </si>
  <si>
    <t>Tolerancije:
Za elemente koji nisu posebno specificirani, za površine gotovih betonskih konstruktivnih elemenata vrijede sljedeća max. dopuštena odstupanja od mjera (tolerancije):
mjereno s letvom od 2m -2 mm
mjereno s letvom od 4m - 3mm
Isto vrijedi i za sve temeljne i sve stropne ploče.</t>
  </si>
  <si>
    <t>armatura B500B</t>
  </si>
  <si>
    <r>
      <t>m</t>
    </r>
    <r>
      <rPr>
        <vertAlign val="superscript"/>
        <sz val="10"/>
        <rFont val="Arial Narrow"/>
        <family val="2"/>
        <charset val="238"/>
      </rPr>
      <t>2</t>
    </r>
  </si>
  <si>
    <r>
      <t>m</t>
    </r>
    <r>
      <rPr>
        <vertAlign val="superscript"/>
        <sz val="10"/>
        <color indexed="8"/>
        <rFont val="Arial Narrow"/>
        <family val="2"/>
        <charset val="238"/>
      </rPr>
      <t>3</t>
    </r>
  </si>
  <si>
    <r>
      <t>m</t>
    </r>
    <r>
      <rPr>
        <vertAlign val="superscript"/>
        <sz val="10"/>
        <rFont val="Arial Narrow"/>
        <family val="2"/>
        <charset val="238"/>
      </rPr>
      <t>3</t>
    </r>
  </si>
  <si>
    <r>
      <t>m</t>
    </r>
    <r>
      <rPr>
        <vertAlign val="superscript"/>
        <sz val="10"/>
        <color indexed="8"/>
        <rFont val="Arial Narrow"/>
        <family val="2"/>
        <charset val="238"/>
      </rPr>
      <t>2</t>
    </r>
  </si>
  <si>
    <r>
      <t xml:space="preserve">Vidljivi beton iznad kote +/-0,00 
</t>
    </r>
    <r>
      <rPr>
        <sz val="10"/>
        <rFont val="Arial Narrow"/>
        <family val="2"/>
        <charset val="238"/>
      </rPr>
      <t>Sve vidljive betonske površine iznad kote +/-0,00m moraju se bez posebne naknade izvesti u kvaliteti vidljivog betona SA2. Troškove treba ukalkulirati u stavke oplate i betona.</t>
    </r>
  </si>
  <si>
    <r>
      <t xml:space="preserve">Otvori, depresije tla
</t>
    </r>
    <r>
      <rPr>
        <sz val="10"/>
        <rFont val="Arial Narrow"/>
        <family val="2"/>
        <charset val="238"/>
      </rPr>
      <t xml:space="preserve">Izvedba i zatvaranje otvora bilo koje vrste u svim betonskim konstruktivnim elementima neće se posebno nadoknađivati. Te troškove ukalkulirati u odgovarajuće stavke radova (npr. temelja, zidova, stropova itd.). Zatvaranje otvora vrši se betonom, uključivo oplatu i armaturu. Depresije tla bilo koje vrste neće se zasebno nadoknađivati. </t>
    </r>
  </si>
  <si>
    <r>
      <t xml:space="preserve">Konstrukcija temelja i podova
</t>
    </r>
    <r>
      <rPr>
        <sz val="10"/>
        <rFont val="Arial Narrow"/>
        <family val="2"/>
        <charset val="238"/>
      </rPr>
      <t>Dodijeljeni konstruktivni elementi: 
Temelji samci, trakasti temelji, potporni zidovi,  temeljne ploče te podloge i podne ploče koje ne služe temeljenju, slojevi razdvajanja i zaštite. Brtvljenje objekta uključivo drenažni i filtarski slojevi nalaze se u ovom poglavlju.</t>
    </r>
  </si>
  <si>
    <t>Iskolčenje objekata obuhvaća sva geodetska mjerenja, kojima se podaci iz projekta prenose na teren ili s terena u projekte, osiguranje osi iskolčene trase, profiliranje, obnavljanje i održavanje iskolčenih oznaka na terenu za sve vrijeme građenja, odnosno do predaje radova investitoru. Cijena ne obuhvaća i izradu elaborata iskolčenja te geodetske snimke izvedenog stanja s prijavom nadležnom uredu za katastarske poslove (nije potrebno u ovom slučaju). 
Obračun radova: iskolčenje, postavljanje nanosnih skela osnovne građevine, tlocrtna i pozicijska nivelacija te održavanje istog u slučaju iznenadnog poremećaja geodetske mreže.</t>
  </si>
  <si>
    <t>Dobava, postavljanje, održavanje te uklanjanje po završetku radova, vodootpornog panoa za označavanje gradilišta sa svim informacijama u skladu s Hrvatskim zakonodavstvom. Izgled sadržaja, prije postavljanja,  mora odobriti voditelj projekta/glavni projektant. Panoi se moraju postaviti uz pristupne  puteve gradilištu, te moraju biti postavljeni od početka radova.</t>
  </si>
  <si>
    <t>€</t>
  </si>
  <si>
    <t>Skidanje zemlje (strojni iskop) do nosivog tla:
Iskop zemlje u tlocrtnoj površini 380x380cm, u dubini 150 cm. Stranice iskopa vertikalne. Prema iskustvu i u pogledu stabilnosti tla kod iskopa na građevini, nije ptorebno razupiranje. Ukoliko pak dođe do parcijalnog zarušavanja iskop u gornjem dijelu visine 70 cm proširiti za 70 cm sa svih strana</t>
  </si>
  <si>
    <t>Zatrpavanje i zbijanje s materijalom iz iskopa skladištenim sa strane, odnosno na području gradilišta. Ova stavka odnosi se na radove kao što su ovi: planiranje pokosa, zatrpavanje temelja iznda donje stope i sl. Obračun po kubnom metru. Napomena. Zemlja koja se nasipa iznad gornje stope mora se zbijati na min 30 MN/m2 u slojevima max 30 cm, a koji se po potrebi i vlaže.</t>
  </si>
  <si>
    <t>Valjanje, planiranje i zatravnjenje zelenih površina. Stavka obuhvaća nabavu, dobavu i grubo i fino planiranje humusnog sloja pomiješanog sa pijeskom i rahlom zemljom debljine 10-15cm bez kamena, te valjanje laganim valjkom. Po fino uređenom humusnom sloju sije se univerzalna travna smjesa. Vrsta i mješavina trave odabire se u ovisnosti o ekološkim uvjetima zbog sigurnosti rasta vegetacije. Količina sjemena iznosi 10-20 g/m2, a gnojiva 20-30 gr/m2. Nakon izrade humusno-zemljanog sloja i travnate vegetacije, površine se moraju njegovati do konačnog rasta, a ako je potrebno, pokositi 1-2 puta. U slučaju suhog i vrućeg vremena potrebno je vlažiti zasijane površine.  Odnosi se na cijelu zelenu površinu oko semafora.</t>
  </si>
  <si>
    <r>
      <t xml:space="preserve">Podložni beton ispod betonskih temelja svih vrsta
</t>
    </r>
    <r>
      <rPr>
        <sz val="10"/>
        <rFont val="Arial Narrow"/>
        <family val="2"/>
        <charset val="238"/>
      </rPr>
      <t>razreda čvrstoće min. C16/20. Dimenzije temelja uvećane za 70 cm na svaku stranu, smatraju se obračunskim mjerama za podložni beton.</t>
    </r>
  </si>
  <si>
    <t>Betoniranje podložnog betona debljine 10 cm, betonom razreda tlačne čvrstoće C16/20, X0 (ispod ttemelja semafora u tlocrtu 3.80x3.80m). Stavka obuhvaća nabavu, transport, ugradnju betona. Obračun po m³ ugrađenog betona.</t>
  </si>
  <si>
    <t>beton C25/30, XC2</t>
  </si>
  <si>
    <t xml:space="preserve">Betoniranje donje stope temelja 2.40x2.40x0.5m, betonom C25/30, XC2 - u oplati. Stavka obuhvaća nabavu, transport, ugradnju betona, sa svim potrebnim podupiranjima i oplatom te potrebna ispitivanja i dokaze kvalitete. Obračun po m³ ugrađenog betona, m² izvedene oplate i kg ugrađene armature.  </t>
  </si>
  <si>
    <t xml:space="preserve">Betoniranje gornje stope temelja 0.80x0.80x0.7m, betonom C25/30, XC2 - u oplati. Stavka obuhvaća nabavu, transport, ugradnju betona, sa svim potrebnim podupiranjima i oplatom te potrebna ispitivanja i dokaze kvalitete. Obračun po m³ ugrađenog betona, m² izvedene oplate i kg ugrađene armature.  </t>
  </si>
  <si>
    <t>UKUPNO I.3. BETONSKI i ARMIRANOBETONSKI RADOVI</t>
  </si>
  <si>
    <t>BRAVARSKI RADOVI - ČELIČNA KONSTRUKCIJA</t>
  </si>
  <si>
    <t>II.1.</t>
  </si>
  <si>
    <t>OBRTNIČKI RADOVI</t>
  </si>
  <si>
    <t>II.</t>
  </si>
  <si>
    <t>Zahtjevi kvalitete: 
Radovi na čeličnoj konstrukciji izvode se u pogonu prikladnom za proizvodnju konstruktivnih elemenata kako u pogledu veličine tako i opremljenošću dizalicama, strojevima i ispitnim uređajima.
Vatrozaštita čelične konstrukcije: 
Glavnim projektom je dokazano da čelična konstrukciju nije potrebno zaštićivati PP intumascentnim bubrećim premazima. Ova činjenica vrijedi za sve elemente konstrukcije.</t>
  </si>
  <si>
    <t>Posebni zahtjevi za izvođača čelične konstrukcije</t>
  </si>
  <si>
    <t xml:space="preserve">Skele: 
Ako nije drugačije navedeno, troškovi skela potrebnih za montažu čelične konstrukcije moraju se ukalkulirati u jedinične cijene. </t>
  </si>
  <si>
    <t xml:space="preserve">POSEBNE NAPOMENE OKO OBRAČUNSKIH TEŽINA NA TEMELJU GLAVNOG PROJEKTA
Na temelju glavnog projekta nije moguće iskazati apsolutne točne količine metalne konstrukcije. Težine iskazane ovim troškovnikom mogu sadržavati pogrešku do cca 20%. Točne težine se mogu evidentirazi tek nakon izrade izvedbenog projekta i radioničke dokumentacije.
Visine: Sve stavke vrijede bez razlike u pogledu visine. </t>
  </si>
  <si>
    <t>Čelična konstrukcija</t>
  </si>
  <si>
    <t>UKUPNO ČELIČNA KONSTRUKCIJA:</t>
  </si>
  <si>
    <t>UKUPNO II. ČELIČNA KONSTRUKCIJA</t>
  </si>
  <si>
    <r>
      <rPr>
        <b/>
        <sz val="10"/>
        <rFont val="Arial Narrow"/>
        <family val="2"/>
        <charset val="238"/>
      </rPr>
      <t>POSEBNE NAPOMENE OKO MONTAŽE, POMOĆNIH NAPRAVA TE DIZALICA</t>
    </r>
    <r>
      <rPr>
        <sz val="10"/>
        <rFont val="Arial Narrow"/>
        <family val="2"/>
        <charset val="238"/>
      </rPr>
      <t xml:space="preserve">
Cjenom moraju biti obuhvaćene sve pomoćne naprave, pomoćne temeljne jame, jarmovi, kuke, alati za podizanje, te usluga svih dizalica potrebnih da se građevina dovede do stanja potpune gotovosti. Svaki ponuditelj može imati različitu metodologiju montaže, stoga nije bilo smisleno ovaj dio troškovnika razrađivati u posebnoj stavci.</t>
    </r>
  </si>
  <si>
    <t>ČELIČNA KONSTRUKCIJA</t>
  </si>
  <si>
    <t xml:space="preserve">AKZ - Čelična konstrukcije bez obzira na profile </t>
  </si>
  <si>
    <t>Izrada i montaža nosača semafora (ukupna visina cca 705 cm od gornje kote temelja) a koji se sastoji iz 2 odvojena montažna sklopa koji se odvojeno dovoze na gradilište. Donji sklop čini čelični stup okruglog presjeka, ∅406.4*12.5mm.  Duljina sklopa 2800mm.
Na ovom dijelu su na gornjoj i donji strani zavarena kružna ploča debljine 20mm koja je dodatno ukrućena sa po 10 rebara debljine 10mm.
Gornji dio stupa je nosač prilagođen za montažu semafora. Vanjske dimenzije ove konstrukcije su  4980mm x 4220 mm 966mm. Ovaj komad se izvodi i prevozi u jednom komadu na gradilište!!!
U svom donjem dijelu ovaj sklop se vijčano preko 10 vijaka M24 kv.v 8.8 priključuje na donji dio stupa.
Kroz cijeli komad po visini 4.20m proteže se ista cijev ∅406.4*12.5mm do vrha stupa
Sklop se uz ovu cijev sastoji od cijevi 140x80x4 i cijevi 40x40x3, te cijevi 80x80x4.
Hladnooblikovane kvadratne cijevi HRN EN 10219 ili jednakovrijedna norma.
Hladnooblikovane okrugle cijevi HRN EN 10219 ili jednakovrijedna norma. Cijena se daje po montiranom i potpuno AKZ zaštićenom komadu po kilogramu konstrukcije. Vijci su u cijeni kilograma konstrukcije!</t>
  </si>
  <si>
    <r>
      <t xml:space="preserve">Izrada i montaža sklop anker vijaka za priključak glavnog stupa. Jedan ankerni sklop se sastoji od 10 okruglih šipki promjera 24mm, S355J2 materijala, svaka duljine cca 800mm, koja ima urezan navoj sa jedne strane (može se koristiti i navojna šipka D24 KV 8.8), zatim od šablonske ploče debljine 5mm koja se uklanja nakon montaže ankera, sidrenih pločica na dnu ankera dIM. 80X80X10 mm, te 20 matiica M24 kv 8.8. Ukupno se ugrađuje 1 ankerni sklop u temelj. Anker obavezno ugrađuje izvođač metalne konstrukcije. Težina jednog sklopa sa svim navedenim elementima iznosi 45 kg. Nakon montaže čelične konstrukcije potrebno je osigurati adekvatnu zaštitu vrha ankera plastičnim čepom po cijeloj visini ankera iznad betona.  Ankeri se ugrađuju u gusti sklop armature gornje stope temelja stoga se izvođači moraju međusobno koordinirati kako bi se izbjeglo sječenje armature koje nije dozvoljeno.  Cijena se daje po kilogramu. </t>
    </r>
    <r>
      <rPr>
        <b/>
        <sz val="10"/>
        <rFont val="Arial Narrow"/>
        <family val="2"/>
        <charset val="238"/>
      </rPr>
      <t>U cijeni mora biti uvedena i cijena obvezne geodetske kontrole anker vijaka, tlocrtne i vertikalne. Ankerna šablonska ploča obavezno mora biti apsolutno horizontalna u oba smijera prije i za vrijeme betoniranja. Ankerna šablona mora se kod montaže kruto zavariti za armaturu gornje stope temelja (temeljnog vrata) kako kod betoniranja ne bi došlo zakretanja.</t>
    </r>
  </si>
  <si>
    <t>Izvanredni transport komada vanjskih dimenzija 4980mm x 4220 mm 966mm. Teret se prevozi u horizontalnom položaju na manjoj labudici ili kaminonu uz pratnju policije u noćnim satima. Širina tereta 4000mm (konzolno viri preko ruba prikolice cca 900 mm). U cijenu uračunati uslugu utovara, transporta, pratnje policije i istovara.</t>
  </si>
  <si>
    <t xml:space="preserve">Izrada, dobava i montaža pocinčanih hodnih rešetki ("gratings" ili gitterosst)  na donjoj plohi potkonstrukcije displaya. Rešetke su duljine 850mm (nosivi smijer) a u proizvoljnoj širini (predlaže se 1000 mm) . Rešetke se moraju izvesti prema radioničkoj dokumentaciji (urezivanje oko vertikala konstrukcije i sl.) Visina rešetke min. 25mm. Nosiva lamela debljine 3mm, sekundarna lamela izvodi se kao protuklizna (može spiralni profil ili nazubljena metalna traka debljine 1-2mm).
Cijena se da je po kvadratu. </t>
  </si>
  <si>
    <t>m2</t>
  </si>
  <si>
    <t>II</t>
  </si>
  <si>
    <t>I</t>
  </si>
  <si>
    <t>k.č.br. 1153 k.o. Požega</t>
  </si>
  <si>
    <t>Lokacija:</t>
  </si>
  <si>
    <t>Dio građevine:</t>
  </si>
  <si>
    <t>GRAD POŽEGA, Trg Svetog Trojstva 1, Požega, OIB: 95699536710</t>
  </si>
  <si>
    <t>Investitor:</t>
  </si>
  <si>
    <t>SVEUKUPNO (€ sa PDV-om)</t>
  </si>
  <si>
    <t>PDV (€)</t>
  </si>
  <si>
    <t>SVEUKUPNO (€ bez PDV-a)</t>
  </si>
  <si>
    <t>ČELIČNA KONSTRUKCIJA  UKUPNO</t>
  </si>
  <si>
    <t>Obračun količina se  vrši prema dimenzijama i linijama iz projekta. Količine za svaku stavku rada, mjere se u neto iznosu u skladu s OTU (ili jednakovrijedno) za radove na cestama. U svim stavkama koje uključuju odvoz viška materijala na odlagalište, jedinične cijene moraju uključivati sve troškove utovara, prijevoza, istovara, odlaganja, planiranja odlagališta, uključujući obavezu izvođača da pronađe odlagalište. 
U zoni zahvata gdje je projektom naznačeno postojanje instalacija izvođač je obvezan u prisustvu nadzornog inženjera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
Privremena regulacija prometa za vrijeme izvođenja radova uključuje  izradu eleborata privremene regulacije prometa te dobivanje suglasnosti na taj Elaborat od nadležne Uprave za ceste te se sukladno OTU 0-24 (ili jednakovrijedno) neće zasebno obračunavati. 
Izvođač je dužan održavati gradilište za vrijeme izvođenja radova (održavanje zelenila, vertikalne i horizontalne signalizacije i sve ostalo potrebno za sigurno odvijanje prometa).</t>
  </si>
  <si>
    <t>UREĐENJE TEMELJNOG TLA I POSTELJICE GEOTEKSTILOM 
Uređenje slabo nosivog temeljnog tla i posteljice polaganjem netkanog geotekstila, vlačne sile 15,00 kN/m. Uređenje nosivog temeljnog tla i posteljice polaganjem geotekstila načina ugradnje (preklapanjem, zavarivanjem ili šivanjem) te kakvoće prema projektu, na prethodno poravnato tlo. Obračun je prema stvarnoj površini tla na koji je položen geotekstil (preklopi se ne uračunavaju) u četvornim metrima. U cijenu je uključen sav rad, nabava geotekstila i materijala za poravnavanje te ostalog potrebnog materijala, transporti i oprema za pripremu podloge i polaganje geotekstila, kao i ispitivanja i kontrola kakvoće. 'Prvi sloj nasipa koji se nanosi s čela u smjeru preklopa  obračunava se u stavci nasipa. Izvedba, kontrola kakvoće i obračun prema OTU 2-08.4. ili jednakovrijedno. Obavezno izdići geotekstil na bočne stranice u visini 40 cm</t>
  </si>
  <si>
    <t>IZRADA NASIPA OD KLASIFICIRANIH KAMENIH MATERIJALA:
Izrada nasipa (uključuje nabavu materijala) od kamenitih materijala, Sz≥100 %, Ms≥50 MN/m2. Ovaj rad obuhvaća strojno nasipanje i razastiranje, prema potrebi vlaženje ili sušenje, planiranje nasipnog sloja debljine 30 cm i nagiba prema projektu , te zbijanje s odgovarajućim sredstvima, a prema odredbama OTU ili jednakovrijedno.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 ili jednakovrijedno. Izrada nasipa ispod temeljnih greda između osi 2-11. Rad se mjeri u kubnom metru u zbijenom stanju. 3.80x3.80x0.3m</t>
  </si>
  <si>
    <t>7.</t>
  </si>
  <si>
    <t>Materijal: 
Valjani profili se izvode u kvaliteti čelika S 235 JR Iili S235JRH prema EN 10025-2 ili jednakovrijedno, Cijevi  i sekundarne cijevi su hladnooblikovane cijevi prema HRN EN 10219  ili jednakovrijednoj normi, S 235 JRH,  Limovi i ploče su kvalitete S 235JR prema EN 10025-2  ili jednakovrijednoj normi. Anker vijci se izvode sa strojnom obradom navoja čelika S355J2 ili gotove navojne šipke kv. 8.8.
Prednapregnuti visokovrijedni vijci kv. 10.9, sistem HV prema EN 14399-4 ili jednakovrijednoj normi. Svi ostali vijci kv. 8.8, HRN EN 15048-1: (ISO4014, ISO4017) ili jednakovrijednoj normi.</t>
  </si>
  <si>
    <t xml:space="preserve">Kod svih konstrukcija ukalkulirati sljedeće radove:
1. Čišćenje i odmašćivanje kompletne konstrukcije prema HAKU 1025/810-1 ili jednakovrijedno
2. Pjeskarenje ili sačmarenje do Sa 2 1/2
3. Bojanje sustavom zaštite boja S3 u skladu sa prijedlogom izvođača (3 premaza; temeljni + međupremaz 2K epoksi + poliuretan završni) u debljini min. 160 mikrona.
Sve konstrukcije unutar objekta imaju definiranu kategoriju korozivnosti C3 -  sve konstrukcije izložene atmosferilijama.
Debljine slojeva dokazati atestima tj. izmjerom, te o tome sastaviti poseban Zapisnik.
Ovi radovi moraju se izvesti u radionici izvođača, a na gradilištu treba popraviti i otkloniti sve štete. Naručitelju treba dozvoliti pristup proizvodnom pogonu izvođača. </t>
  </si>
  <si>
    <t>Građevinski radovi i radovi na čeličnoj konstrukciji za semafor na NK Slavonija</t>
  </si>
  <si>
    <t>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</si>
</sst>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charset val="238"/>
      <scheme val="minor"/>
    </font>
    <font>
      <sz val="10"/>
      <name val="Tahoma"/>
      <family val="2"/>
      <charset val="238"/>
    </font>
    <font>
      <sz val="11"/>
      <color rgb="FF000000"/>
      <name val="Calibri"/>
      <family val="2"/>
      <charset val="238"/>
    </font>
    <font>
      <sz val="11"/>
      <color theme="1"/>
      <name val="Calibri"/>
      <family val="2"/>
      <charset val="238"/>
      <scheme val="minor"/>
    </font>
    <font>
      <sz val="6"/>
      <color theme="1"/>
      <name val="Arial Narrow"/>
      <family val="2"/>
      <charset val="238"/>
    </font>
    <font>
      <sz val="6"/>
      <name val="Arial Narrow"/>
      <family val="2"/>
      <charset val="238"/>
    </font>
    <font>
      <sz val="10"/>
      <color theme="1"/>
      <name val="Arial Narrow"/>
      <family val="2"/>
      <charset val="238"/>
    </font>
    <font>
      <b/>
      <sz val="10"/>
      <color theme="1"/>
      <name val="Arial Narrow"/>
      <family val="2"/>
      <charset val="238"/>
    </font>
    <font>
      <sz val="10"/>
      <name val="Arial Narrow"/>
      <family val="2"/>
      <charset val="238"/>
    </font>
    <font>
      <vertAlign val="superscript"/>
      <sz val="10"/>
      <name val="Arial Narrow"/>
      <family val="2"/>
      <charset val="238"/>
    </font>
    <font>
      <b/>
      <sz val="10"/>
      <name val="Arial Narrow"/>
      <family val="2"/>
      <charset val="238"/>
    </font>
    <font>
      <sz val="10"/>
      <color rgb="FFFF0000"/>
      <name val="Arial Narrow"/>
      <family val="2"/>
      <charset val="238"/>
    </font>
    <font>
      <vertAlign val="superscript"/>
      <sz val="10"/>
      <color indexed="8"/>
      <name val="Arial Narrow"/>
      <family val="2"/>
      <charset val="238"/>
    </font>
    <font>
      <b/>
      <sz val="10"/>
      <color rgb="FFFF0000"/>
      <name val="Arial Narrow"/>
      <family val="2"/>
      <charset val="238"/>
    </font>
    <font>
      <sz val="10"/>
      <name val="Arial"/>
      <family val="2"/>
      <charset val="238"/>
    </font>
    <font>
      <sz val="16"/>
      <color theme="1"/>
      <name val="Arial Narrow"/>
      <family val="2"/>
      <charset val="238"/>
    </font>
    <font>
      <b/>
      <sz val="16"/>
      <color theme="1"/>
      <name val="Arial Narrow"/>
      <family val="2"/>
      <charset val="238"/>
    </font>
    <font>
      <sz val="10"/>
      <name val="Arial"/>
      <family val="2"/>
    </font>
    <font>
      <sz val="12"/>
      <name val="Arial Narrow"/>
      <family val="2"/>
      <charset val="238"/>
    </font>
    <font>
      <b/>
      <sz val="10"/>
      <name val="Arial"/>
      <family val="2"/>
      <charset val="238"/>
    </font>
    <font>
      <sz val="14"/>
      <name val="Arial"/>
      <family val="2"/>
    </font>
    <font>
      <sz val="14"/>
      <name val="Arial Narrow"/>
      <family val="2"/>
      <charset val="238"/>
    </font>
    <font>
      <sz val="14"/>
      <color rgb="FFFF0000"/>
      <name val="Arial Narrow"/>
      <family val="2"/>
      <charset val="238"/>
    </font>
    <font>
      <sz val="12"/>
      <name val="Arial"/>
      <family val="2"/>
    </font>
    <font>
      <sz val="12"/>
      <color rgb="FFFF0000"/>
      <name val="Arial Narrow"/>
      <family val="2"/>
      <charset val="238"/>
    </font>
    <font>
      <b/>
      <sz val="14"/>
      <name val="Arial Narrow"/>
      <family val="2"/>
      <charset val="238"/>
    </font>
    <font>
      <b/>
      <sz val="12"/>
      <name val="Arial Narrow"/>
      <family val="2"/>
      <charset val="238"/>
    </font>
    <font>
      <sz val="10"/>
      <name val="Arial"/>
      <charset val="238"/>
    </font>
    <font>
      <sz val="11"/>
      <name val="TopazFEF"/>
    </font>
    <font>
      <sz val="10"/>
      <name val="Helv"/>
    </font>
  </fonts>
  <fills count="12">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rgb="FFE8F28C"/>
        <bgColor indexed="64"/>
      </patternFill>
    </fill>
    <fill>
      <patternFill patternType="solid">
        <fgColor theme="6" tint="0.39994506668294322"/>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s>
  <cellStyleXfs count="10">
    <xf numFmtId="0" fontId="0" fillId="0" borderId="0"/>
    <xf numFmtId="0" fontId="1" fillId="0" borderId="0"/>
    <xf numFmtId="0" fontId="2" fillId="0" borderId="0"/>
    <xf numFmtId="0" fontId="3" fillId="0" borderId="0"/>
    <xf numFmtId="0" fontId="14" fillId="0" borderId="0"/>
    <xf numFmtId="0" fontId="27" fillId="0" borderId="0"/>
    <xf numFmtId="0" fontId="28" fillId="0" borderId="0" applyProtection="0">
      <alignment horizontal="left" vertical="top"/>
    </xf>
    <xf numFmtId="0" fontId="14" fillId="0" borderId="0"/>
    <xf numFmtId="0" fontId="29" fillId="0" borderId="0"/>
    <xf numFmtId="0" fontId="14" fillId="0" borderId="0"/>
  </cellStyleXfs>
  <cellXfs count="263">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top"/>
    </xf>
    <xf numFmtId="0" fontId="6" fillId="0" borderId="0" xfId="0" applyFont="1" applyAlignment="1">
      <alignment horizontal="justify" vertical="top" wrapText="1"/>
    </xf>
    <xf numFmtId="0" fontId="6" fillId="0" borderId="0" xfId="0" applyFont="1" applyAlignment="1">
      <alignment horizontal="right"/>
    </xf>
    <xf numFmtId="0" fontId="6" fillId="0" borderId="0" xfId="0" applyFont="1" applyAlignment="1">
      <alignment horizontal="center"/>
    </xf>
    <xf numFmtId="4" fontId="6" fillId="0" borderId="0" xfId="0" applyNumberFormat="1" applyFont="1" applyAlignment="1">
      <alignment horizontal="right"/>
    </xf>
    <xf numFmtId="4" fontId="6" fillId="0" borderId="0" xfId="0" applyNumberFormat="1" applyFont="1"/>
    <xf numFmtId="0" fontId="6" fillId="0" borderId="0" xfId="0" applyFont="1"/>
    <xf numFmtId="4" fontId="6" fillId="0" borderId="4" xfId="0" applyNumberFormat="1" applyFont="1" applyBorder="1" applyAlignment="1">
      <alignment horizontal="right"/>
    </xf>
    <xf numFmtId="0" fontId="7" fillId="0" borderId="0" xfId="0" applyFont="1" applyAlignment="1">
      <alignment vertical="center"/>
    </xf>
    <xf numFmtId="0" fontId="6" fillId="0" borderId="0" xfId="0" applyFont="1" applyAlignment="1">
      <alignment vertical="center"/>
    </xf>
    <xf numFmtId="0" fontId="8" fillId="0" borderId="1" xfId="0" applyFont="1" applyBorder="1" applyAlignment="1">
      <alignment horizontal="right" vertical="top"/>
    </xf>
    <xf numFmtId="0" fontId="8" fillId="0" borderId="1" xfId="0" applyFont="1" applyBorder="1" applyAlignment="1">
      <alignment horizontal="justify" vertical="top" wrapText="1"/>
    </xf>
    <xf numFmtId="0" fontId="8" fillId="0" borderId="1" xfId="0" applyFont="1" applyBorder="1" applyAlignment="1">
      <alignment horizontal="right"/>
    </xf>
    <xf numFmtId="0" fontId="8" fillId="0" borderId="1" xfId="0" applyFont="1" applyBorder="1" applyAlignment="1">
      <alignment horizontal="center"/>
    </xf>
    <xf numFmtId="4" fontId="8" fillId="0" borderId="1" xfId="0" applyNumberFormat="1" applyFont="1" applyBorder="1" applyAlignment="1">
      <alignment horizontal="right"/>
    </xf>
    <xf numFmtId="4" fontId="8" fillId="0" borderId="1" xfId="0" applyNumberFormat="1" applyFont="1" applyBorder="1"/>
    <xf numFmtId="0" fontId="8" fillId="0" borderId="0" xfId="0" applyFont="1" applyAlignment="1">
      <alignment horizontal="right" vertical="top"/>
    </xf>
    <xf numFmtId="0" fontId="8" fillId="0" borderId="0" xfId="0" applyFont="1" applyAlignment="1">
      <alignment horizontal="justify" vertical="top"/>
    </xf>
    <xf numFmtId="0" fontId="8" fillId="0" borderId="0" xfId="0" applyFont="1" applyAlignment="1">
      <alignment horizontal="right"/>
    </xf>
    <xf numFmtId="0" fontId="8" fillId="0" borderId="0" xfId="0" applyFont="1" applyAlignment="1">
      <alignment horizontal="center"/>
    </xf>
    <xf numFmtId="4" fontId="8" fillId="0" borderId="0" xfId="0" applyNumberFormat="1" applyFont="1" applyAlignment="1">
      <alignment horizontal="right"/>
    </xf>
    <xf numFmtId="4" fontId="8" fillId="0" borderId="0" xfId="0" applyNumberFormat="1" applyFont="1"/>
    <xf numFmtId="0" fontId="8" fillId="0" borderId="0" xfId="0" applyFont="1"/>
    <xf numFmtId="0" fontId="7" fillId="0" borderId="1" xfId="0" applyFont="1" applyBorder="1" applyAlignment="1">
      <alignment horizontal="right" vertical="top"/>
    </xf>
    <xf numFmtId="0" fontId="7" fillId="0" borderId="1" xfId="0" applyFont="1" applyBorder="1" applyAlignment="1">
      <alignment horizontal="justify" vertical="top"/>
    </xf>
    <xf numFmtId="0" fontId="7" fillId="0" borderId="1" xfId="0" applyFont="1" applyBorder="1" applyAlignment="1">
      <alignment horizontal="right"/>
    </xf>
    <xf numFmtId="0" fontId="7" fillId="0" borderId="1" xfId="0" applyFont="1" applyBorder="1" applyAlignment="1">
      <alignment horizontal="center"/>
    </xf>
    <xf numFmtId="4" fontId="7" fillId="0" borderId="1" xfId="0" applyNumberFormat="1" applyFont="1" applyBorder="1" applyAlignment="1">
      <alignment horizontal="right"/>
    </xf>
    <xf numFmtId="4" fontId="7" fillId="0" borderId="1" xfId="0" applyNumberFormat="1" applyFont="1" applyBorder="1"/>
    <xf numFmtId="4" fontId="6" fillId="0" borderId="1" xfId="0" applyNumberFormat="1" applyFont="1" applyBorder="1" applyAlignment="1">
      <alignment horizontal="right"/>
    </xf>
    <xf numFmtId="0" fontId="7" fillId="0" borderId="0" xfId="0" applyFont="1"/>
    <xf numFmtId="0" fontId="7" fillId="0" borderId="0" xfId="0" applyFont="1" applyAlignment="1">
      <alignment horizontal="right" vertical="top"/>
    </xf>
    <xf numFmtId="0" fontId="7" fillId="0" borderId="0" xfId="0" applyFont="1" applyAlignment="1">
      <alignment horizontal="justify" vertical="top"/>
    </xf>
    <xf numFmtId="0" fontId="7" fillId="0" borderId="0" xfId="0" applyFont="1" applyAlignment="1">
      <alignment horizontal="right"/>
    </xf>
    <xf numFmtId="0" fontId="7" fillId="0" borderId="0" xfId="0" applyFont="1" applyAlignment="1">
      <alignment horizontal="center"/>
    </xf>
    <xf numFmtId="4" fontId="7" fillId="0" borderId="0" xfId="0" applyNumberFormat="1" applyFont="1" applyAlignment="1">
      <alignment horizontal="right"/>
    </xf>
    <xf numFmtId="4" fontId="7" fillId="0" borderId="0" xfId="0" applyNumberFormat="1" applyFont="1"/>
    <xf numFmtId="0" fontId="10" fillId="0" borderId="3" xfId="0" applyFont="1" applyBorder="1" applyAlignment="1">
      <alignment horizontal="justify" vertical="top"/>
    </xf>
    <xf numFmtId="0" fontId="11" fillId="0" borderId="0" xfId="0" applyFont="1" applyAlignment="1">
      <alignment horizontal="justify" vertical="top"/>
    </xf>
    <xf numFmtId="0" fontId="8" fillId="0" borderId="0" xfId="0" applyFont="1" applyAlignment="1">
      <alignment horizontal="justify" vertical="top" wrapText="1"/>
    </xf>
    <xf numFmtId="0" fontId="10" fillId="0" borderId="0" xfId="0" applyFont="1" applyAlignment="1">
      <alignment horizontal="justify" vertical="top"/>
    </xf>
    <xf numFmtId="0" fontId="6" fillId="0" borderId="1" xfId="0" applyFont="1" applyBorder="1" applyAlignment="1">
      <alignment horizontal="right" vertical="top"/>
    </xf>
    <xf numFmtId="0" fontId="6" fillId="0" borderId="1" xfId="0" applyFont="1" applyBorder="1" applyAlignment="1">
      <alignment horizontal="right"/>
    </xf>
    <xf numFmtId="4" fontId="6" fillId="0" borderId="1" xfId="0" applyNumberFormat="1" applyFont="1" applyBorder="1"/>
    <xf numFmtId="0" fontId="6" fillId="0" borderId="1" xfId="0" applyFont="1" applyBorder="1" applyAlignment="1">
      <alignment horizontal="center"/>
    </xf>
    <xf numFmtId="4" fontId="11" fillId="0" borderId="0" xfId="0" applyNumberFormat="1" applyFont="1" applyAlignment="1">
      <alignment horizontal="right"/>
    </xf>
    <xf numFmtId="4" fontId="11" fillId="0" borderId="0" xfId="0" applyNumberFormat="1" applyFont="1"/>
    <xf numFmtId="0" fontId="11" fillId="0" borderId="0" xfId="0" applyFont="1"/>
    <xf numFmtId="0" fontId="11" fillId="0" borderId="0" xfId="0" applyFont="1" applyAlignment="1">
      <alignment horizontal="right" vertical="top"/>
    </xf>
    <xf numFmtId="0" fontId="11" fillId="0" borderId="0" xfId="0" applyFont="1" applyAlignment="1">
      <alignment horizontal="right"/>
    </xf>
    <xf numFmtId="0" fontId="11" fillId="0" borderId="0" xfId="0" applyFont="1" applyAlignment="1">
      <alignment horizontal="center"/>
    </xf>
    <xf numFmtId="0" fontId="10" fillId="0" borderId="0" xfId="0" applyFont="1"/>
    <xf numFmtId="0" fontId="8" fillId="0" borderId="1" xfId="0" applyFont="1" applyBorder="1" applyAlignment="1">
      <alignment horizontal="center" vertical="center" wrapText="1"/>
    </xf>
    <xf numFmtId="0" fontId="10" fillId="0" borderId="0" xfId="0" applyFont="1" applyAlignment="1">
      <alignment horizontal="justify" vertical="top" wrapText="1"/>
    </xf>
    <xf numFmtId="4" fontId="8" fillId="0" borderId="3" xfId="0" applyNumberFormat="1" applyFont="1" applyBorder="1" applyAlignment="1">
      <alignment horizontal="right"/>
    </xf>
    <xf numFmtId="0" fontId="13" fillId="0" borderId="0" xfId="0" applyFont="1" applyAlignment="1">
      <alignment vertical="top"/>
    </xf>
    <xf numFmtId="0" fontId="13" fillId="0" borderId="0" xfId="0" applyFont="1"/>
    <xf numFmtId="0" fontId="8" fillId="0" borderId="0" xfId="0" applyFont="1" applyAlignment="1">
      <alignment horizontal="right" vertical="center"/>
    </xf>
    <xf numFmtId="0" fontId="8" fillId="0" borderId="0" xfId="0" applyFont="1" applyAlignment="1">
      <alignment horizontal="justify" vertical="center"/>
    </xf>
    <xf numFmtId="0" fontId="8" fillId="0" borderId="0" xfId="0" applyFont="1" applyAlignment="1">
      <alignment horizontal="center" vertical="center"/>
    </xf>
    <xf numFmtId="4" fontId="8" fillId="0" borderId="0" xfId="0" applyNumberFormat="1" applyFont="1" applyAlignment="1">
      <alignment horizontal="right" vertical="center"/>
    </xf>
    <xf numFmtId="4" fontId="8" fillId="0" borderId="0" xfId="0" applyNumberFormat="1" applyFont="1" applyAlignment="1">
      <alignment vertical="center"/>
    </xf>
    <xf numFmtId="0" fontId="10" fillId="0" borderId="2" xfId="0" applyFont="1" applyBorder="1" applyAlignment="1">
      <alignment horizontal="right" vertical="center"/>
    </xf>
    <xf numFmtId="0" fontId="10" fillId="0" borderId="4" xfId="0" applyFont="1" applyBorder="1" applyAlignment="1">
      <alignment horizontal="justify" vertical="center"/>
    </xf>
    <xf numFmtId="0" fontId="10" fillId="0" borderId="0" xfId="0" applyFont="1" applyAlignment="1">
      <alignment horizontal="right" vertical="center"/>
    </xf>
    <xf numFmtId="0" fontId="10" fillId="0" borderId="0" xfId="0" applyFont="1" applyAlignment="1">
      <alignment horizontal="center" vertical="center"/>
    </xf>
    <xf numFmtId="4" fontId="10" fillId="0" borderId="0" xfId="0" applyNumberFormat="1" applyFont="1" applyAlignment="1">
      <alignment horizontal="right" vertical="center"/>
    </xf>
    <xf numFmtId="4" fontId="10" fillId="0" borderId="0" xfId="0" applyNumberFormat="1" applyFont="1" applyAlignment="1">
      <alignment vertical="center"/>
    </xf>
    <xf numFmtId="4" fontId="10" fillId="0" borderId="1" xfId="0" applyNumberFormat="1" applyFont="1" applyBorder="1" applyAlignment="1">
      <alignment horizontal="right" vertical="center"/>
    </xf>
    <xf numFmtId="0" fontId="10" fillId="0" borderId="0" xfId="0" applyFont="1" applyAlignment="1">
      <alignment horizontal="justify" vertical="center"/>
    </xf>
    <xf numFmtId="0" fontId="6" fillId="0" borderId="0" xfId="0" applyFont="1" applyAlignment="1">
      <alignment horizontal="justify" vertical="top"/>
    </xf>
    <xf numFmtId="0" fontId="8" fillId="0" borderId="0" xfId="0" applyFont="1" applyAlignment="1">
      <alignment horizontal="justify" vertical="center" wrapText="1"/>
    </xf>
    <xf numFmtId="0" fontId="10" fillId="0" borderId="0" xfId="0" applyFont="1" applyAlignment="1">
      <alignment horizontal="justify" vertical="center" wrapText="1"/>
    </xf>
    <xf numFmtId="0" fontId="10" fillId="0" borderId="3" xfId="0" applyFont="1" applyBorder="1" applyAlignment="1">
      <alignment horizontal="right" vertical="top"/>
    </xf>
    <xf numFmtId="0" fontId="10" fillId="0" borderId="3" xfId="0" applyFont="1" applyBorder="1" applyAlignment="1">
      <alignment horizontal="right"/>
    </xf>
    <xf numFmtId="0" fontId="10" fillId="0" borderId="3" xfId="0" applyFont="1" applyBorder="1" applyAlignment="1">
      <alignment horizontal="center"/>
    </xf>
    <xf numFmtId="4" fontId="10" fillId="0" borderId="3" xfId="0" applyNumberFormat="1" applyFont="1" applyBorder="1" applyAlignment="1">
      <alignment horizontal="right"/>
    </xf>
    <xf numFmtId="4" fontId="10" fillId="0" borderId="3" xfId="0" applyNumberFormat="1" applyFont="1" applyBorder="1"/>
    <xf numFmtId="4" fontId="11" fillId="0" borderId="1" xfId="0" applyNumberFormat="1" applyFont="1" applyBorder="1" applyAlignment="1">
      <alignment horizontal="right"/>
    </xf>
    <xf numFmtId="4" fontId="11" fillId="0" borderId="1" xfId="0" applyNumberFormat="1" applyFont="1" applyBorder="1"/>
    <xf numFmtId="0" fontId="13" fillId="0" borderId="0" xfId="0" applyFont="1" applyAlignment="1">
      <alignment horizontal="right" vertical="top"/>
    </xf>
    <xf numFmtId="0" fontId="13" fillId="0" borderId="0" xfId="0" applyFont="1" applyAlignment="1">
      <alignment horizontal="justify" vertical="top"/>
    </xf>
    <xf numFmtId="0" fontId="13" fillId="0" borderId="0" xfId="0" applyFont="1" applyAlignment="1">
      <alignment horizontal="right"/>
    </xf>
    <xf numFmtId="0" fontId="13" fillId="0" borderId="0" xfId="0" applyFont="1" applyAlignment="1">
      <alignment horizontal="center"/>
    </xf>
    <xf numFmtId="4" fontId="13" fillId="0" borderId="0" xfId="0" applyNumberFormat="1" applyFont="1" applyAlignment="1">
      <alignment horizontal="right"/>
    </xf>
    <xf numFmtId="4" fontId="13" fillId="0" borderId="0" xfId="0" applyNumberFormat="1" applyFont="1"/>
    <xf numFmtId="0" fontId="10"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justify" vertical="center" wrapText="1"/>
    </xf>
    <xf numFmtId="0" fontId="6" fillId="0" borderId="0" xfId="3" applyFont="1"/>
    <xf numFmtId="0" fontId="6" fillId="0" borderId="0" xfId="3" applyFont="1" applyAlignment="1">
      <alignment vertical="center"/>
    </xf>
    <xf numFmtId="0" fontId="7" fillId="0" borderId="0" xfId="3" applyFont="1" applyAlignment="1">
      <alignment vertical="center"/>
    </xf>
    <xf numFmtId="0" fontId="8" fillId="0" borderId="0" xfId="4" applyFont="1" applyAlignment="1">
      <alignment horizontal="left" vertical="center"/>
    </xf>
    <xf numFmtId="49" fontId="8" fillId="0" borderId="0" xfId="4" applyNumberFormat="1" applyFont="1" applyAlignment="1">
      <alignment horizontal="left" vertical="center"/>
    </xf>
    <xf numFmtId="0" fontId="6" fillId="0" borderId="0" xfId="3" applyFont="1" applyAlignment="1">
      <alignment horizontal="center"/>
    </xf>
    <xf numFmtId="0" fontId="15" fillId="0" borderId="0" xfId="3" applyFont="1" applyAlignment="1">
      <alignment horizontal="center"/>
    </xf>
    <xf numFmtId="0" fontId="16" fillId="0" borderId="0" xfId="3" applyFont="1" applyAlignment="1">
      <alignment horizontal="center" vertical="center"/>
    </xf>
    <xf numFmtId="0" fontId="6" fillId="3" borderId="4" xfId="3" applyFont="1" applyFill="1" applyBorder="1"/>
    <xf numFmtId="0" fontId="6" fillId="3" borderId="3" xfId="3" applyFont="1" applyFill="1" applyBorder="1"/>
    <xf numFmtId="0" fontId="6" fillId="3" borderId="3" xfId="3" applyFont="1" applyFill="1" applyBorder="1" applyAlignment="1">
      <alignment horizontal="center" vertical="center"/>
    </xf>
    <xf numFmtId="0" fontId="6" fillId="3" borderId="2" xfId="3" applyFont="1" applyFill="1" applyBorder="1" applyAlignment="1">
      <alignment vertical="center"/>
    </xf>
    <xf numFmtId="0" fontId="6" fillId="4" borderId="3" xfId="3" applyFont="1" applyFill="1" applyBorder="1"/>
    <xf numFmtId="0" fontId="6" fillId="4" borderId="3" xfId="3" applyFont="1" applyFill="1" applyBorder="1" applyAlignment="1">
      <alignment horizontal="left" vertical="center"/>
    </xf>
    <xf numFmtId="0" fontId="6" fillId="4" borderId="3" xfId="3" applyFont="1" applyFill="1" applyBorder="1" applyAlignment="1">
      <alignment horizontal="center" vertical="center"/>
    </xf>
    <xf numFmtId="0" fontId="6" fillId="4" borderId="2" xfId="3" applyFont="1" applyFill="1" applyBorder="1" applyAlignment="1">
      <alignment vertical="center"/>
    </xf>
    <xf numFmtId="0" fontId="6" fillId="0" borderId="0" xfId="3" applyFont="1" applyAlignment="1">
      <alignment horizontal="justify" vertical="center"/>
    </xf>
    <xf numFmtId="0" fontId="7" fillId="3" borderId="3" xfId="3" applyFont="1" applyFill="1" applyBorder="1" applyAlignment="1">
      <alignment horizontal="left" vertical="center"/>
    </xf>
    <xf numFmtId="0" fontId="7" fillId="0" borderId="0" xfId="3" applyFont="1" applyAlignment="1">
      <alignment horizontal="center" vertical="center"/>
    </xf>
    <xf numFmtId="0" fontId="7" fillId="3" borderId="3" xfId="3" applyFont="1" applyFill="1" applyBorder="1"/>
    <xf numFmtId="15" fontId="6" fillId="0" borderId="0" xfId="3" applyNumberFormat="1" applyFont="1" applyAlignment="1">
      <alignment vertical="center"/>
    </xf>
    <xf numFmtId="0" fontId="17" fillId="0" borderId="0" xfId="4" applyFont="1" applyAlignment="1">
      <alignment vertical="center"/>
    </xf>
    <xf numFmtId="0" fontId="8" fillId="0" borderId="0" xfId="4" applyFont="1" applyAlignment="1">
      <alignment vertical="center"/>
    </xf>
    <xf numFmtId="4" fontId="17" fillId="0" borderId="0" xfId="4" applyNumberFormat="1" applyFont="1" applyAlignment="1">
      <alignment vertical="center"/>
    </xf>
    <xf numFmtId="0" fontId="17" fillId="0" borderId="0" xfId="4" applyFont="1" applyAlignment="1">
      <alignment horizontal="center" vertical="center"/>
    </xf>
    <xf numFmtId="0" fontId="17" fillId="0" borderId="0" xfId="4" applyFont="1" applyAlignment="1">
      <alignment vertical="center" wrapText="1"/>
    </xf>
    <xf numFmtId="4" fontId="8" fillId="0" borderId="0" xfId="4" applyNumberFormat="1" applyFont="1" applyAlignment="1">
      <alignment vertical="center"/>
    </xf>
    <xf numFmtId="49" fontId="8" fillId="0" borderId="0" xfId="4" applyNumberFormat="1" applyFont="1" applyAlignment="1">
      <alignment horizontal="center" vertical="center"/>
    </xf>
    <xf numFmtId="4" fontId="10" fillId="0" borderId="0" xfId="4" applyNumberFormat="1" applyFont="1" applyAlignment="1">
      <alignment horizontal="right" vertical="center"/>
    </xf>
    <xf numFmtId="4" fontId="10" fillId="5" borderId="4" xfId="4" applyNumberFormat="1" applyFont="1" applyFill="1" applyBorder="1" applyAlignment="1">
      <alignment horizontal="right" vertical="center"/>
    </xf>
    <xf numFmtId="4" fontId="18" fillId="5" borderId="3" xfId="4" applyNumberFormat="1" applyFont="1" applyFill="1" applyBorder="1" applyAlignment="1">
      <alignment horizontal="left" vertical="center"/>
    </xf>
    <xf numFmtId="0" fontId="18" fillId="5" borderId="3" xfId="4" applyFont="1" applyFill="1" applyBorder="1" applyAlignment="1">
      <alignment horizontal="left" vertical="center"/>
    </xf>
    <xf numFmtId="0" fontId="18" fillId="5" borderId="2" xfId="4" applyFont="1" applyFill="1" applyBorder="1" applyAlignment="1">
      <alignment horizontal="left" vertical="center"/>
    </xf>
    <xf numFmtId="49" fontId="18" fillId="0" borderId="0" xfId="4" applyNumberFormat="1" applyFont="1" applyAlignment="1">
      <alignment horizontal="left" vertical="center"/>
    </xf>
    <xf numFmtId="4" fontId="8" fillId="0" borderId="0" xfId="4" applyNumberFormat="1" applyFont="1" applyAlignment="1">
      <alignment horizontal="right" vertical="center"/>
    </xf>
    <xf numFmtId="4" fontId="8" fillId="0" borderId="0" xfId="4" applyNumberFormat="1" applyFont="1" applyAlignment="1">
      <alignment horizontal="left" vertical="center"/>
    </xf>
    <xf numFmtId="0" fontId="19" fillId="0" borderId="0" xfId="4" applyFont="1" applyAlignment="1">
      <alignment vertical="center"/>
    </xf>
    <xf numFmtId="4" fontId="18" fillId="6" borderId="3" xfId="4" applyNumberFormat="1" applyFont="1" applyFill="1" applyBorder="1" applyAlignment="1">
      <alignment horizontal="left" vertical="center"/>
    </xf>
    <xf numFmtId="0" fontId="18" fillId="6" borderId="3" xfId="4" applyFont="1" applyFill="1" applyBorder="1" applyAlignment="1">
      <alignment horizontal="left" vertical="center"/>
    </xf>
    <xf numFmtId="0" fontId="18" fillId="6" borderId="2" xfId="4" applyFont="1" applyFill="1" applyBorder="1" applyAlignment="1">
      <alignment horizontal="left" vertical="center"/>
    </xf>
    <xf numFmtId="4" fontId="10" fillId="7" borderId="4" xfId="4" applyNumberFormat="1" applyFont="1" applyFill="1" applyBorder="1" applyAlignment="1">
      <alignment horizontal="right" vertical="center"/>
    </xf>
    <xf numFmtId="4" fontId="18" fillId="7" borderId="3" xfId="4" applyNumberFormat="1" applyFont="1" applyFill="1" applyBorder="1" applyAlignment="1">
      <alignment horizontal="left" vertical="center"/>
    </xf>
    <xf numFmtId="0" fontId="18" fillId="7" borderId="3" xfId="4" applyFont="1" applyFill="1" applyBorder="1" applyAlignment="1">
      <alignment horizontal="left" vertical="center"/>
    </xf>
    <xf numFmtId="0" fontId="18" fillId="7" borderId="2" xfId="4" applyFont="1" applyFill="1" applyBorder="1" applyAlignment="1">
      <alignment horizontal="left" vertical="center"/>
    </xf>
    <xf numFmtId="0" fontId="18" fillId="8" borderId="2" xfId="4" applyFont="1" applyFill="1" applyBorder="1" applyAlignment="1">
      <alignment horizontal="left" vertical="center"/>
    </xf>
    <xf numFmtId="4" fontId="8" fillId="0" borderId="5" xfId="4" applyNumberFormat="1" applyFont="1" applyBorder="1" applyAlignment="1">
      <alignment horizontal="right" vertical="center"/>
    </xf>
    <xf numFmtId="4" fontId="11" fillId="0" borderId="6" xfId="4" applyNumberFormat="1" applyFont="1" applyBorder="1" applyAlignment="1">
      <alignment horizontal="left" vertical="center"/>
    </xf>
    <xf numFmtId="4" fontId="8" fillId="0" borderId="6" xfId="4" applyNumberFormat="1" applyFont="1" applyBorder="1" applyAlignment="1">
      <alignment horizontal="left" vertical="center"/>
    </xf>
    <xf numFmtId="0" fontId="8" fillId="0" borderId="6" xfId="4" applyFont="1" applyBorder="1" applyAlignment="1">
      <alignment horizontal="left" vertical="center"/>
    </xf>
    <xf numFmtId="49" fontId="8" fillId="0" borderId="7" xfId="4" applyNumberFormat="1" applyFont="1" applyBorder="1" applyAlignment="1">
      <alignment horizontal="left" vertical="center"/>
    </xf>
    <xf numFmtId="0" fontId="20" fillId="0" borderId="0" xfId="4" applyFont="1" applyAlignment="1">
      <alignment vertical="center"/>
    </xf>
    <xf numFmtId="0" fontId="21" fillId="0" borderId="0" xfId="4" applyFont="1" applyAlignment="1">
      <alignment vertical="center"/>
    </xf>
    <xf numFmtId="4" fontId="11" fillId="0" borderId="0" xfId="4" applyNumberFormat="1" applyFont="1" applyAlignment="1">
      <alignment horizontal="left" vertical="center"/>
    </xf>
    <xf numFmtId="4" fontId="21" fillId="0" borderId="0" xfId="4" applyNumberFormat="1" applyFont="1" applyAlignment="1">
      <alignment horizontal="right" vertical="center"/>
    </xf>
    <xf numFmtId="4" fontId="22" fillId="0" borderId="0" xfId="4" applyNumberFormat="1" applyFont="1" applyAlignment="1">
      <alignment horizontal="left" vertical="center"/>
    </xf>
    <xf numFmtId="4" fontId="21" fillId="0" borderId="0" xfId="4" applyNumberFormat="1" applyFont="1" applyAlignment="1">
      <alignment horizontal="left" vertical="center"/>
    </xf>
    <xf numFmtId="0" fontId="21" fillId="0" borderId="0" xfId="4" applyFont="1" applyAlignment="1">
      <alignment horizontal="left" vertical="center"/>
    </xf>
    <xf numFmtId="49" fontId="21" fillId="0" borderId="0" xfId="4" applyNumberFormat="1" applyFont="1" applyAlignment="1">
      <alignment horizontal="left" vertical="center"/>
    </xf>
    <xf numFmtId="4" fontId="18" fillId="0" borderId="0" xfId="4" applyNumberFormat="1" applyFont="1" applyAlignment="1">
      <alignment horizontal="left" vertical="center"/>
    </xf>
    <xf numFmtId="0" fontId="18" fillId="0" borderId="0" xfId="4" applyFont="1" applyAlignment="1">
      <alignment horizontal="left" vertical="center"/>
    </xf>
    <xf numFmtId="4" fontId="10" fillId="8" borderId="8" xfId="4" applyNumberFormat="1" applyFont="1" applyFill="1" applyBorder="1" applyAlignment="1">
      <alignment horizontal="right" vertical="center"/>
    </xf>
    <xf numFmtId="4" fontId="18" fillId="8" borderId="9" xfId="4" applyNumberFormat="1" applyFont="1" applyFill="1" applyBorder="1" applyAlignment="1">
      <alignment horizontal="left" vertical="center"/>
    </xf>
    <xf numFmtId="0" fontId="18" fillId="8" borderId="9" xfId="4" applyFont="1" applyFill="1" applyBorder="1" applyAlignment="1">
      <alignment horizontal="left" vertical="center"/>
    </xf>
    <xf numFmtId="0" fontId="23" fillId="0" borderId="0" xfId="4" applyFont="1" applyAlignment="1">
      <alignment vertical="center"/>
    </xf>
    <xf numFmtId="0" fontId="18" fillId="0" borderId="0" xfId="4" applyFont="1" applyAlignment="1">
      <alignment vertical="center"/>
    </xf>
    <xf numFmtId="4" fontId="18" fillId="0" borderId="0" xfId="4" applyNumberFormat="1" applyFont="1" applyAlignment="1">
      <alignment horizontal="right" vertical="center"/>
    </xf>
    <xf numFmtId="4" fontId="24" fillId="0" borderId="0" xfId="4" applyNumberFormat="1" applyFont="1" applyAlignment="1">
      <alignment horizontal="left" vertical="center"/>
    </xf>
    <xf numFmtId="4" fontId="23" fillId="0" borderId="0" xfId="4" applyNumberFormat="1" applyFont="1" applyAlignment="1">
      <alignment vertical="center"/>
    </xf>
    <xf numFmtId="4" fontId="10" fillId="2" borderId="8" xfId="4" applyNumberFormat="1" applyFont="1" applyFill="1" applyBorder="1" applyAlignment="1">
      <alignment horizontal="right" vertical="center"/>
    </xf>
    <xf numFmtId="4" fontId="24" fillId="2" borderId="9" xfId="4" applyNumberFormat="1" applyFont="1" applyFill="1" applyBorder="1" applyAlignment="1">
      <alignment horizontal="left" vertical="center"/>
    </xf>
    <xf numFmtId="4" fontId="18" fillId="2" borderId="9" xfId="4" applyNumberFormat="1" applyFont="1" applyFill="1" applyBorder="1" applyAlignment="1">
      <alignment horizontal="left" vertical="center"/>
    </xf>
    <xf numFmtId="0" fontId="18" fillId="2" borderId="9" xfId="4" applyFont="1" applyFill="1" applyBorder="1" applyAlignment="1">
      <alignment horizontal="left" vertical="center"/>
    </xf>
    <xf numFmtId="0" fontId="18" fillId="2" borderId="2" xfId="4" applyFont="1" applyFill="1" applyBorder="1" applyAlignment="1">
      <alignment horizontal="left" vertical="center"/>
    </xf>
    <xf numFmtId="4" fontId="21" fillId="0" borderId="0" xfId="4" applyNumberFormat="1" applyFont="1" applyAlignment="1">
      <alignment vertical="center"/>
    </xf>
    <xf numFmtId="4" fontId="25" fillId="0" borderId="0" xfId="4" applyNumberFormat="1" applyFont="1" applyAlignment="1">
      <alignment horizontal="right" vertical="center"/>
    </xf>
    <xf numFmtId="4" fontId="26" fillId="0" borderId="0" xfId="4" applyNumberFormat="1" applyFont="1" applyAlignment="1">
      <alignment horizontal="right" vertical="center"/>
    </xf>
    <xf numFmtId="4" fontId="8" fillId="0" borderId="9" xfId="0" applyNumberFormat="1" applyFont="1" applyBorder="1" applyAlignment="1">
      <alignment horizontal="right"/>
    </xf>
    <xf numFmtId="0" fontId="7" fillId="4" borderId="2" xfId="0" applyFont="1" applyFill="1" applyBorder="1" applyAlignment="1">
      <alignment horizontal="right" vertical="center"/>
    </xf>
    <xf numFmtId="0" fontId="7" fillId="4" borderId="3" xfId="0" applyFont="1" applyFill="1" applyBorder="1" applyAlignment="1">
      <alignment horizontal="justify" vertical="center"/>
    </xf>
    <xf numFmtId="0" fontId="7" fillId="4" borderId="3" xfId="0" applyFont="1" applyFill="1" applyBorder="1" applyAlignment="1">
      <alignment horizontal="right" vertical="center"/>
    </xf>
    <xf numFmtId="0" fontId="7" fillId="4" borderId="3" xfId="0" applyFont="1" applyFill="1" applyBorder="1" applyAlignment="1">
      <alignment horizontal="center" vertical="center"/>
    </xf>
    <xf numFmtId="4" fontId="7" fillId="4" borderId="3" xfId="0" applyNumberFormat="1" applyFont="1" applyFill="1" applyBorder="1" applyAlignment="1">
      <alignment horizontal="right" vertical="center"/>
    </xf>
    <xf numFmtId="4" fontId="7" fillId="4" borderId="3" xfId="0" applyNumberFormat="1" applyFont="1" applyFill="1" applyBorder="1" applyAlignment="1">
      <alignment vertical="center"/>
    </xf>
    <xf numFmtId="4" fontId="6" fillId="4" borderId="3" xfId="0" applyNumberFormat="1" applyFont="1" applyFill="1" applyBorder="1" applyAlignment="1">
      <alignment horizontal="right"/>
    </xf>
    <xf numFmtId="4" fontId="6" fillId="4" borderId="4" xfId="0" applyNumberFormat="1" applyFont="1" applyFill="1" applyBorder="1" applyAlignment="1">
      <alignment horizontal="right"/>
    </xf>
    <xf numFmtId="0" fontId="7" fillId="9" borderId="1" xfId="0" applyFont="1" applyFill="1" applyBorder="1" applyAlignment="1">
      <alignment horizontal="right" vertical="top"/>
    </xf>
    <xf numFmtId="0" fontId="7" fillId="9" borderId="1" xfId="0" applyFont="1" applyFill="1" applyBorder="1" applyAlignment="1">
      <alignment horizontal="justify" vertical="top"/>
    </xf>
    <xf numFmtId="0" fontId="7" fillId="9" borderId="1" xfId="0" applyFont="1" applyFill="1" applyBorder="1" applyAlignment="1">
      <alignment horizontal="right"/>
    </xf>
    <xf numFmtId="0" fontId="7" fillId="9" borderId="1" xfId="0" applyFont="1" applyFill="1" applyBorder="1" applyAlignment="1">
      <alignment horizontal="center"/>
    </xf>
    <xf numFmtId="4" fontId="7" fillId="9" borderId="1" xfId="0" applyNumberFormat="1" applyFont="1" applyFill="1" applyBorder="1" applyAlignment="1">
      <alignment horizontal="right"/>
    </xf>
    <xf numFmtId="4" fontId="7" fillId="9" borderId="1" xfId="0" applyNumberFormat="1" applyFont="1" applyFill="1" applyBorder="1"/>
    <xf numFmtId="4" fontId="6" fillId="9" borderId="1" xfId="0" applyNumberFormat="1" applyFont="1" applyFill="1" applyBorder="1" applyAlignment="1">
      <alignment horizontal="right"/>
    </xf>
    <xf numFmtId="0" fontId="7" fillId="10" borderId="2" xfId="0" applyFont="1" applyFill="1" applyBorder="1" applyAlignment="1">
      <alignment horizontal="right" vertical="center"/>
    </xf>
    <xf numFmtId="0" fontId="7" fillId="10" borderId="3" xfId="0" applyFont="1" applyFill="1" applyBorder="1" applyAlignment="1">
      <alignment horizontal="justify" vertical="center"/>
    </xf>
    <xf numFmtId="0" fontId="6" fillId="10" borderId="3" xfId="0" applyFont="1" applyFill="1" applyBorder="1" applyAlignment="1">
      <alignment horizontal="right" vertical="center"/>
    </xf>
    <xf numFmtId="0" fontId="6" fillId="10" borderId="3" xfId="0" applyFont="1" applyFill="1" applyBorder="1" applyAlignment="1">
      <alignment horizontal="center" vertical="center"/>
    </xf>
    <xf numFmtId="4" fontId="6" fillId="10" borderId="3" xfId="0" applyNumberFormat="1" applyFont="1" applyFill="1" applyBorder="1" applyAlignment="1">
      <alignment horizontal="right" vertical="center"/>
    </xf>
    <xf numFmtId="4" fontId="6" fillId="10" borderId="3" xfId="0" applyNumberFormat="1" applyFont="1" applyFill="1" applyBorder="1" applyAlignment="1">
      <alignment vertical="center"/>
    </xf>
    <xf numFmtId="4" fontId="6" fillId="10" borderId="4" xfId="0" applyNumberFormat="1" applyFont="1" applyFill="1" applyBorder="1" applyAlignment="1">
      <alignment horizontal="right" vertical="center"/>
    </xf>
    <xf numFmtId="0" fontId="7" fillId="10" borderId="2" xfId="0" applyFont="1" applyFill="1" applyBorder="1" applyAlignment="1">
      <alignment horizontal="right" vertical="top"/>
    </xf>
    <xf numFmtId="0" fontId="10" fillId="10" borderId="3" xfId="0" applyFont="1" applyFill="1" applyBorder="1" applyAlignment="1">
      <alignment horizontal="justify" vertical="top"/>
    </xf>
    <xf numFmtId="0" fontId="6" fillId="10" borderId="3" xfId="0" applyFont="1" applyFill="1" applyBorder="1" applyAlignment="1">
      <alignment horizontal="right"/>
    </xf>
    <xf numFmtId="0" fontId="6" fillId="10" borderId="3" xfId="0" applyFont="1" applyFill="1" applyBorder="1" applyAlignment="1">
      <alignment horizontal="center"/>
    </xf>
    <xf numFmtId="4" fontId="6" fillId="10" borderId="3" xfId="0" applyNumberFormat="1" applyFont="1" applyFill="1" applyBorder="1" applyAlignment="1">
      <alignment horizontal="right"/>
    </xf>
    <xf numFmtId="4" fontId="6" fillId="10" borderId="3" xfId="0" applyNumberFormat="1" applyFont="1" applyFill="1" applyBorder="1"/>
    <xf numFmtId="4" fontId="6" fillId="10" borderId="4" xfId="0" applyNumberFormat="1" applyFont="1" applyFill="1" applyBorder="1" applyAlignment="1">
      <alignment horizontal="right"/>
    </xf>
    <xf numFmtId="0" fontId="10" fillId="9" borderId="1" xfId="0" applyFont="1" applyFill="1" applyBorder="1" applyAlignment="1">
      <alignment horizontal="right" vertical="top"/>
    </xf>
    <xf numFmtId="0" fontId="10" fillId="9" borderId="1" xfId="0" applyFont="1" applyFill="1" applyBorder="1" applyAlignment="1">
      <alignment horizontal="justify" vertical="top"/>
    </xf>
    <xf numFmtId="0" fontId="10" fillId="9" borderId="1" xfId="0" applyFont="1" applyFill="1" applyBorder="1" applyAlignment="1">
      <alignment horizontal="right"/>
    </xf>
    <xf numFmtId="0" fontId="10" fillId="9" borderId="1" xfId="0" applyFont="1" applyFill="1" applyBorder="1" applyAlignment="1">
      <alignment horizontal="center"/>
    </xf>
    <xf numFmtId="4" fontId="10" fillId="9" borderId="1" xfId="0" applyNumberFormat="1" applyFont="1" applyFill="1" applyBorder="1" applyAlignment="1">
      <alignment horizontal="right"/>
    </xf>
    <xf numFmtId="4" fontId="10" fillId="9" borderId="1" xfId="0" applyNumberFormat="1" applyFont="1" applyFill="1" applyBorder="1"/>
    <xf numFmtId="4" fontId="8" fillId="9" borderId="1" xfId="0" applyNumberFormat="1" applyFont="1" applyFill="1" applyBorder="1" applyAlignment="1">
      <alignment horizontal="right"/>
    </xf>
    <xf numFmtId="0" fontId="8" fillId="4" borderId="2" xfId="0" applyFont="1" applyFill="1" applyBorder="1" applyAlignment="1">
      <alignment horizontal="right" vertical="center"/>
    </xf>
    <xf numFmtId="0" fontId="10" fillId="4" borderId="3" xfId="0" applyFont="1" applyFill="1" applyBorder="1" applyAlignment="1">
      <alignment vertical="center"/>
    </xf>
    <xf numFmtId="0" fontId="8" fillId="4" borderId="3" xfId="0" applyFont="1" applyFill="1" applyBorder="1" applyAlignment="1">
      <alignment horizontal="right" vertical="center"/>
    </xf>
    <xf numFmtId="0" fontId="8" fillId="4" borderId="3" xfId="0" applyFont="1" applyFill="1" applyBorder="1" applyAlignment="1">
      <alignment horizontal="center" vertical="center"/>
    </xf>
    <xf numFmtId="4" fontId="8" fillId="4" borderId="3" xfId="0" applyNumberFormat="1" applyFont="1" applyFill="1" applyBorder="1" applyAlignment="1">
      <alignment horizontal="right" vertical="center"/>
    </xf>
    <xf numFmtId="4" fontId="8" fillId="4" borderId="3" xfId="0" applyNumberFormat="1" applyFont="1" applyFill="1" applyBorder="1" applyAlignment="1">
      <alignment vertical="center"/>
    </xf>
    <xf numFmtId="4" fontId="8" fillId="4" borderId="4" xfId="0" applyNumberFormat="1" applyFont="1" applyFill="1" applyBorder="1" applyAlignment="1">
      <alignment horizontal="right" vertical="center"/>
    </xf>
    <xf numFmtId="0" fontId="10" fillId="9" borderId="2" xfId="0" applyFont="1" applyFill="1" applyBorder="1" applyAlignment="1">
      <alignment horizontal="right" vertical="center"/>
    </xf>
    <xf numFmtId="0" fontId="10" fillId="9" borderId="3" xfId="0" applyFont="1" applyFill="1" applyBorder="1" applyAlignment="1">
      <alignment horizontal="justify" vertical="center"/>
    </xf>
    <xf numFmtId="0" fontId="8" fillId="9" borderId="3" xfId="0" applyFont="1" applyFill="1" applyBorder="1" applyAlignment="1">
      <alignment horizontal="right" vertical="center"/>
    </xf>
    <xf numFmtId="0" fontId="8" fillId="9" borderId="3" xfId="0" applyFont="1" applyFill="1" applyBorder="1" applyAlignment="1">
      <alignment horizontal="center" vertical="center"/>
    </xf>
    <xf numFmtId="4" fontId="8" fillId="9" borderId="3" xfId="0" applyNumberFormat="1" applyFont="1" applyFill="1" applyBorder="1" applyAlignment="1">
      <alignment horizontal="right" vertical="center"/>
    </xf>
    <xf numFmtId="4" fontId="8" fillId="9" borderId="3" xfId="0" applyNumberFormat="1" applyFont="1" applyFill="1" applyBorder="1" applyAlignment="1">
      <alignment vertical="center"/>
    </xf>
    <xf numFmtId="4" fontId="8" fillId="9" borderId="4" xfId="0" applyNumberFormat="1" applyFont="1" applyFill="1" applyBorder="1" applyAlignment="1">
      <alignment horizontal="right" vertical="center"/>
    </xf>
    <xf numFmtId="0" fontId="10" fillId="11" borderId="2" xfId="0" applyFont="1" applyFill="1" applyBorder="1" applyAlignment="1">
      <alignment horizontal="right" vertical="center"/>
    </xf>
    <xf numFmtId="0" fontId="10" fillId="11" borderId="3" xfId="0" applyFont="1" applyFill="1" applyBorder="1" applyAlignment="1">
      <alignment horizontal="justify" vertical="center"/>
    </xf>
    <xf numFmtId="0" fontId="10" fillId="11" borderId="3" xfId="0" applyFont="1" applyFill="1" applyBorder="1" applyAlignment="1">
      <alignment horizontal="right" vertical="center"/>
    </xf>
    <xf numFmtId="0" fontId="10" fillId="11" borderId="3" xfId="0" applyFont="1" applyFill="1" applyBorder="1" applyAlignment="1">
      <alignment horizontal="center" vertical="center"/>
    </xf>
    <xf numFmtId="4" fontId="10" fillId="11" borderId="3" xfId="0" applyNumberFormat="1" applyFont="1" applyFill="1" applyBorder="1" applyAlignment="1">
      <alignment horizontal="right" vertical="center"/>
    </xf>
    <xf numFmtId="4" fontId="10" fillId="11" borderId="3" xfId="0" applyNumberFormat="1" applyFont="1" applyFill="1" applyBorder="1" applyAlignment="1">
      <alignment vertical="center"/>
    </xf>
    <xf numFmtId="4" fontId="8" fillId="11" borderId="3" xfId="0" applyNumberFormat="1" applyFont="1" applyFill="1" applyBorder="1" applyAlignment="1">
      <alignment horizontal="right" vertical="center"/>
    </xf>
    <xf numFmtId="4" fontId="10" fillId="11" borderId="1" xfId="0" applyNumberFormat="1" applyFont="1" applyFill="1" applyBorder="1" applyAlignment="1">
      <alignment horizontal="right" vertical="center"/>
    </xf>
    <xf numFmtId="0" fontId="10" fillId="4" borderId="2" xfId="0" applyFont="1" applyFill="1" applyBorder="1" applyAlignment="1">
      <alignment horizontal="right" vertical="top"/>
    </xf>
    <xf numFmtId="0" fontId="10" fillId="4" borderId="3" xfId="0" applyFont="1" applyFill="1" applyBorder="1" applyAlignment="1">
      <alignment horizontal="justify" vertical="top"/>
    </xf>
    <xf numFmtId="0" fontId="10" fillId="4" borderId="3" xfId="0" applyFont="1" applyFill="1" applyBorder="1" applyAlignment="1">
      <alignment horizontal="right"/>
    </xf>
    <xf numFmtId="0" fontId="10" fillId="4" borderId="3" xfId="0" applyFont="1" applyFill="1" applyBorder="1" applyAlignment="1">
      <alignment horizontal="center"/>
    </xf>
    <xf numFmtId="4" fontId="10" fillId="4" borderId="3" xfId="0" applyNumberFormat="1" applyFont="1" applyFill="1" applyBorder="1" applyAlignment="1">
      <alignment horizontal="right"/>
    </xf>
    <xf numFmtId="4" fontId="10" fillId="4" borderId="3" xfId="0" applyNumberFormat="1" applyFont="1" applyFill="1" applyBorder="1"/>
    <xf numFmtId="4" fontId="10" fillId="4" borderId="4" xfId="0" applyNumberFormat="1" applyFont="1" applyFill="1" applyBorder="1" applyAlignment="1">
      <alignment horizontal="right"/>
    </xf>
    <xf numFmtId="0" fontId="10" fillId="10" borderId="2" xfId="0" applyFont="1" applyFill="1" applyBorder="1" applyAlignment="1">
      <alignment horizontal="right" vertical="top"/>
    </xf>
    <xf numFmtId="0" fontId="10" fillId="10" borderId="3" xfId="0" applyFont="1" applyFill="1" applyBorder="1" applyAlignment="1">
      <alignment horizontal="right"/>
    </xf>
    <xf numFmtId="0" fontId="10" fillId="10" borderId="3" xfId="0" applyFont="1" applyFill="1" applyBorder="1" applyAlignment="1">
      <alignment horizontal="center"/>
    </xf>
    <xf numFmtId="4" fontId="10" fillId="10" borderId="3" xfId="0" applyNumberFormat="1" applyFont="1" applyFill="1" applyBorder="1" applyAlignment="1">
      <alignment horizontal="right"/>
    </xf>
    <xf numFmtId="4" fontId="10" fillId="10" borderId="3" xfId="0" applyNumberFormat="1" applyFont="1" applyFill="1" applyBorder="1"/>
    <xf numFmtId="4" fontId="8" fillId="10" borderId="3" xfId="0" applyNumberFormat="1" applyFont="1" applyFill="1" applyBorder="1" applyAlignment="1">
      <alignment horizontal="right"/>
    </xf>
    <xf numFmtId="4" fontId="8" fillId="10" borderId="4" xfId="0" applyNumberFormat="1" applyFont="1" applyFill="1" applyBorder="1" applyAlignment="1">
      <alignment horizontal="right"/>
    </xf>
    <xf numFmtId="0" fontId="10" fillId="11" borderId="3" xfId="0" applyFont="1" applyFill="1" applyBorder="1" applyAlignment="1">
      <alignment horizontal="left" vertical="center"/>
    </xf>
    <xf numFmtId="0" fontId="6" fillId="3" borderId="9" xfId="3" applyFont="1" applyFill="1" applyBorder="1"/>
    <xf numFmtId="0" fontId="6" fillId="3" borderId="8" xfId="3" applyFont="1" applyFill="1" applyBorder="1"/>
    <xf numFmtId="0" fontId="6" fillId="3" borderId="10" xfId="3" applyFont="1" applyFill="1" applyBorder="1"/>
    <xf numFmtId="0" fontId="6" fillId="4" borderId="9" xfId="3" applyFont="1" applyFill="1" applyBorder="1"/>
    <xf numFmtId="0" fontId="6" fillId="4" borderId="8" xfId="3" applyFont="1" applyFill="1" applyBorder="1"/>
    <xf numFmtId="0" fontId="16" fillId="0" borderId="0" xfId="3" applyFont="1" applyAlignment="1">
      <alignment vertical="center"/>
    </xf>
    <xf numFmtId="4" fontId="8" fillId="0" borderId="1" xfId="0" applyNumberFormat="1" applyFont="1" applyBorder="1" applyAlignment="1" applyProtection="1">
      <alignment horizontal="right"/>
      <protection locked="0"/>
    </xf>
    <xf numFmtId="4" fontId="6" fillId="0" borderId="1" xfId="0" applyNumberFormat="1" applyFont="1" applyBorder="1" applyAlignment="1" applyProtection="1">
      <alignment horizontal="right"/>
      <protection locked="0"/>
    </xf>
    <xf numFmtId="4" fontId="10" fillId="6" borderId="4" xfId="4" applyNumberFormat="1" applyFont="1" applyFill="1" applyBorder="1" applyAlignment="1" applyProtection="1">
      <alignment horizontal="right" vertical="center"/>
      <protection locked="0"/>
    </xf>
    <xf numFmtId="0" fontId="16" fillId="0" borderId="0" xfId="3" applyFont="1" applyAlignment="1">
      <alignment horizontal="center"/>
    </xf>
  </cellXfs>
  <cellStyles count="10">
    <cellStyle name="Accent1 3 5" xfId="2" xr:uid="{00000000-0005-0000-0000-000000000000}"/>
    <cellStyle name="Normal 10_Troškovnik vatrodojava - Spiroflex _ Ruščica _ travanj 2020" xfId="9" xr:uid="{FBF7A493-E977-46FE-BC7F-10E4C5F81A6F}"/>
    <cellStyle name="Normal 3" xfId="1" xr:uid="{00000000-0005-0000-0000-000001000000}"/>
    <cellStyle name="Normal 3 2" xfId="4" xr:uid="{ABF9ED62-26A2-4011-8BE5-4163F484A304}"/>
    <cellStyle name="Normal_Okončana.sit-troškovnik" xfId="6" xr:uid="{30165A6F-BBD5-4FE4-AEE3-3AD5F21B6C78}"/>
    <cellStyle name="Normalno" xfId="0" builtinId="0"/>
    <cellStyle name="Normalno 15" xfId="7" xr:uid="{27B96EC5-BAFB-4A2F-A709-5E7FFB2C0518}"/>
    <cellStyle name="Normalno 2" xfId="5" xr:uid="{618D4773-CC6A-4AAD-86DF-22FE998AD45B}"/>
    <cellStyle name="Normalno 2 2" xfId="3" xr:uid="{F6FBB13B-4CE9-48C8-A8AF-348E6806CAD5}"/>
    <cellStyle name="Style 1 19" xfId="8" xr:uid="{4170B606-1253-4BEE-A69C-98A0F6DBC8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D232F-6C48-420A-84C9-7C2EC0A6686C}">
  <sheetPr>
    <tabColor rgb="FF0070C0"/>
  </sheetPr>
  <dimension ref="A1:J19"/>
  <sheetViews>
    <sheetView tabSelected="1" zoomScaleNormal="100" zoomScaleSheetLayoutView="100" workbookViewId="0">
      <selection activeCell="B12" sqref="B12:J12"/>
    </sheetView>
  </sheetViews>
  <sheetFormatPr defaultRowHeight="12.75"/>
  <cols>
    <col min="1" max="1" width="6" style="103" customWidth="1"/>
    <col min="2" max="2" width="9.140625" style="103" customWidth="1"/>
    <col min="3" max="3" width="9.85546875" style="103" customWidth="1"/>
    <col min="4" max="5" width="9.140625" style="103"/>
    <col min="6" max="6" width="3" style="103" customWidth="1"/>
    <col min="7" max="7" width="11.140625" style="103" customWidth="1"/>
    <col min="8" max="8" width="10.7109375" style="103" customWidth="1"/>
    <col min="9" max="9" width="14.7109375" style="103" customWidth="1"/>
    <col min="10" max="10" width="3.5703125" style="103" customWidth="1"/>
    <col min="11" max="16384" width="9.140625" style="103"/>
  </cols>
  <sheetData>
    <row r="1" spans="1:10">
      <c r="A1" s="104"/>
    </row>
    <row r="2" spans="1:10">
      <c r="H2" s="123"/>
      <c r="I2" s="123"/>
    </row>
    <row r="3" spans="1:10">
      <c r="A3" s="104"/>
    </row>
    <row r="4" spans="1:10">
      <c r="A4" s="104"/>
      <c r="B4" s="114" t="s">
        <v>95</v>
      </c>
      <c r="C4" s="112"/>
      <c r="D4" s="122" t="s">
        <v>94</v>
      </c>
      <c r="E4" s="112"/>
      <c r="F4" s="112"/>
      <c r="G4" s="112"/>
      <c r="H4" s="112"/>
      <c r="I4" s="253"/>
      <c r="J4" s="254"/>
    </row>
    <row r="5" spans="1:10">
      <c r="B5" s="105"/>
      <c r="C5" s="121"/>
      <c r="D5" s="121"/>
    </row>
    <row r="6" spans="1:10">
      <c r="B6" s="114" t="s">
        <v>93</v>
      </c>
      <c r="C6" s="113"/>
      <c r="D6" s="120" t="s">
        <v>106</v>
      </c>
      <c r="E6" s="112"/>
      <c r="F6" s="112"/>
      <c r="G6" s="112"/>
      <c r="H6" s="112"/>
      <c r="I6" s="111"/>
      <c r="J6" s="255"/>
    </row>
    <row r="7" spans="1:10">
      <c r="A7" s="119"/>
      <c r="B7" s="104"/>
    </row>
    <row r="8" spans="1:10">
      <c r="B8" s="118" t="s">
        <v>92</v>
      </c>
      <c r="C8" s="117"/>
      <c r="D8" s="116" t="s">
        <v>91</v>
      </c>
      <c r="E8" s="115"/>
      <c r="F8" s="115"/>
      <c r="G8" s="115"/>
      <c r="H8" s="115"/>
      <c r="I8" s="256"/>
      <c r="J8" s="257"/>
    </row>
    <row r="9" spans="1:10">
      <c r="A9" s="105"/>
    </row>
    <row r="10" spans="1:10">
      <c r="A10" s="104"/>
    </row>
    <row r="11" spans="1:10">
      <c r="A11" s="104"/>
    </row>
    <row r="12" spans="1:10" ht="20.25">
      <c r="A12" s="258"/>
      <c r="B12" s="262" t="s">
        <v>107</v>
      </c>
      <c r="C12" s="262"/>
      <c r="D12" s="262"/>
      <c r="E12" s="262"/>
      <c r="F12" s="262"/>
      <c r="G12" s="262"/>
      <c r="H12" s="262"/>
      <c r="I12" s="262"/>
      <c r="J12" s="262"/>
    </row>
    <row r="13" spans="1:10" ht="14.25" customHeight="1">
      <c r="A13" s="110"/>
      <c r="B13" s="107"/>
      <c r="C13" s="106"/>
      <c r="D13" s="109"/>
      <c r="E13" s="109"/>
      <c r="F13" s="109"/>
      <c r="G13" s="109"/>
      <c r="H13" s="109"/>
      <c r="I13" s="109"/>
      <c r="J13" s="108"/>
    </row>
    <row r="14" spans="1:10">
      <c r="A14" s="104"/>
    </row>
    <row r="15" spans="1:10">
      <c r="A15" s="104"/>
    </row>
    <row r="16" spans="1:10">
      <c r="A16" s="104"/>
    </row>
    <row r="17" spans="1:1">
      <c r="A17" s="104"/>
    </row>
    <row r="18" spans="1:1">
      <c r="A18" s="105"/>
    </row>
    <row r="19" spans="1:1">
      <c r="A19" s="104"/>
    </row>
  </sheetData>
  <sheetProtection algorithmName="SHA-512" hashValue="yFcQ2aQIC0seggTNKgHD8xvvxuhHqeY4Ml2h/7qVDz++AyL6BBdH5ZVTKH6R8NZWuESmXAIRNQeLFyYkF+J8Uw==" saltValue="OgorQC5XIArMN9MPUEdexQ==" spinCount="100000" sheet="1" objects="1" scenarios="1"/>
  <mergeCells count="1">
    <mergeCell ref="B12:J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
  <sheetViews>
    <sheetView zoomScaleNormal="100" zoomScaleSheetLayoutView="100" workbookViewId="0">
      <selection activeCell="H7" sqref="H7"/>
    </sheetView>
  </sheetViews>
  <sheetFormatPr defaultRowHeight="12.75"/>
  <cols>
    <col min="1" max="1" width="4.5703125" style="14" customWidth="1"/>
    <col min="2" max="2" width="38.5703125" style="84" customWidth="1"/>
    <col min="3" max="3" width="9.140625" style="16" hidden="1" customWidth="1"/>
    <col min="4" max="4" width="7.140625" style="17" customWidth="1"/>
    <col min="5" max="5" width="9.140625" style="18" customWidth="1"/>
    <col min="6" max="6" width="9.140625" style="18" hidden="1" customWidth="1"/>
    <col min="7" max="7" width="9.140625" style="19" hidden="1" customWidth="1"/>
    <col min="8" max="8" width="13.140625" style="18" customWidth="1"/>
    <col min="9" max="9" width="14.5703125" style="18" customWidth="1"/>
    <col min="10" max="16384" width="9.140625" style="20"/>
  </cols>
  <sheetData>
    <row r="1" spans="1:9" s="13" customFormat="1" ht="36">
      <c r="A1" s="1" t="s">
        <v>14</v>
      </c>
      <c r="B1" s="1" t="s">
        <v>15</v>
      </c>
      <c r="C1" s="2"/>
      <c r="D1" s="1" t="s">
        <v>13</v>
      </c>
      <c r="E1" s="3" t="s">
        <v>19</v>
      </c>
      <c r="F1" s="4"/>
      <c r="G1" s="4"/>
      <c r="H1" s="3" t="s">
        <v>16</v>
      </c>
      <c r="I1" s="3" t="s">
        <v>17</v>
      </c>
    </row>
    <row r="2" spans="1:9">
      <c r="B2" s="15"/>
    </row>
    <row r="3" spans="1:9" s="22" customFormat="1">
      <c r="A3" s="180" t="s">
        <v>27</v>
      </c>
      <c r="B3" s="181" t="s">
        <v>12</v>
      </c>
      <c r="C3" s="182"/>
      <c r="D3" s="183"/>
      <c r="E3" s="184"/>
      <c r="F3" s="184"/>
      <c r="G3" s="185"/>
      <c r="H3" s="186"/>
      <c r="I3" s="187"/>
    </row>
    <row r="4" spans="1:9">
      <c r="B4" s="15"/>
    </row>
    <row r="5" spans="1:9" s="23" customFormat="1">
      <c r="A5" s="195" t="s">
        <v>28</v>
      </c>
      <c r="B5" s="196" t="s">
        <v>25</v>
      </c>
      <c r="C5" s="197"/>
      <c r="D5" s="198"/>
      <c r="E5" s="199"/>
      <c r="F5" s="199"/>
      <c r="G5" s="200"/>
      <c r="H5" s="199"/>
      <c r="I5" s="201"/>
    </row>
    <row r="7" spans="1:9" ht="38.25" customHeight="1">
      <c r="A7" s="24" t="s">
        <v>0</v>
      </c>
      <c r="B7" s="25" t="s">
        <v>22</v>
      </c>
      <c r="C7" s="26"/>
      <c r="D7" s="27" t="s">
        <v>26</v>
      </c>
      <c r="E7" s="28">
        <v>1</v>
      </c>
      <c r="F7" s="28"/>
      <c r="G7" s="29"/>
      <c r="H7" s="259"/>
      <c r="I7" s="28">
        <f>ROUND((E7*H7),2)</f>
        <v>0</v>
      </c>
    </row>
    <row r="8" spans="1:9">
      <c r="A8" s="30"/>
      <c r="B8" s="31"/>
      <c r="C8" s="32"/>
      <c r="D8" s="33"/>
      <c r="E8" s="34"/>
      <c r="F8" s="34"/>
      <c r="G8" s="35"/>
      <c r="H8" s="34"/>
      <c r="I8" s="28"/>
    </row>
    <row r="9" spans="1:9" ht="174" customHeight="1">
      <c r="A9" s="24" t="s">
        <v>1</v>
      </c>
      <c r="B9" s="25" t="s">
        <v>58</v>
      </c>
      <c r="C9" s="26"/>
      <c r="D9" s="27" t="s">
        <v>26</v>
      </c>
      <c r="E9" s="28">
        <v>1</v>
      </c>
      <c r="F9" s="28"/>
      <c r="G9" s="29"/>
      <c r="H9" s="259"/>
      <c r="I9" s="28">
        <f t="shared" ref="I9:I13" si="0">ROUND((E9*H9),2)</f>
        <v>0</v>
      </c>
    </row>
    <row r="10" spans="1:9">
      <c r="A10" s="30"/>
      <c r="B10" s="31"/>
      <c r="C10" s="32"/>
      <c r="D10" s="33"/>
      <c r="E10" s="34"/>
      <c r="F10" s="34"/>
      <c r="G10" s="35"/>
      <c r="H10" s="34"/>
      <c r="I10" s="28"/>
    </row>
    <row r="11" spans="1:9" ht="95.25" customHeight="1">
      <c r="A11" s="24" t="s">
        <v>2</v>
      </c>
      <c r="B11" s="25" t="s">
        <v>59</v>
      </c>
      <c r="C11" s="26"/>
      <c r="D11" s="27" t="s">
        <v>7</v>
      </c>
      <c r="E11" s="28">
        <v>1</v>
      </c>
      <c r="F11" s="28"/>
      <c r="G11" s="29"/>
      <c r="H11" s="259"/>
      <c r="I11" s="28">
        <f t="shared" si="0"/>
        <v>0</v>
      </c>
    </row>
    <row r="12" spans="1:9">
      <c r="A12" s="30"/>
      <c r="B12" s="31"/>
      <c r="C12" s="32"/>
      <c r="D12" s="33"/>
      <c r="E12" s="34"/>
      <c r="F12" s="34"/>
      <c r="G12" s="35"/>
      <c r="H12" s="34"/>
      <c r="I12" s="28"/>
    </row>
    <row r="13" spans="1:9" ht="122.25" customHeight="1">
      <c r="A13" s="24" t="s">
        <v>3</v>
      </c>
      <c r="B13" s="25" t="s">
        <v>23</v>
      </c>
      <c r="C13" s="26"/>
      <c r="D13" s="27" t="s">
        <v>6</v>
      </c>
      <c r="E13" s="28">
        <v>40</v>
      </c>
      <c r="F13" s="28"/>
      <c r="G13" s="29"/>
      <c r="H13" s="259"/>
      <c r="I13" s="28">
        <f t="shared" si="0"/>
        <v>0</v>
      </c>
    </row>
    <row r="14" spans="1:9">
      <c r="A14" s="30"/>
      <c r="B14" s="31"/>
      <c r="C14" s="32"/>
      <c r="D14" s="33"/>
      <c r="E14" s="34"/>
      <c r="F14" s="34"/>
      <c r="G14" s="35"/>
      <c r="H14" s="34"/>
      <c r="I14" s="34"/>
    </row>
    <row r="15" spans="1:9" s="44" customFormat="1">
      <c r="A15" s="188"/>
      <c r="B15" s="189" t="s">
        <v>29</v>
      </c>
      <c r="C15" s="190"/>
      <c r="D15" s="191" t="s">
        <v>60</v>
      </c>
      <c r="E15" s="192"/>
      <c r="F15" s="192"/>
      <c r="G15" s="193"/>
      <c r="H15" s="194"/>
      <c r="I15" s="192">
        <f>ROUND(SUM(I7:I14),2)</f>
        <v>0</v>
      </c>
    </row>
    <row r="16" spans="1:9" s="44" customFormat="1">
      <c r="A16" s="37"/>
      <c r="B16" s="38"/>
      <c r="C16" s="39"/>
      <c r="D16" s="40"/>
      <c r="E16" s="41"/>
      <c r="F16" s="41"/>
      <c r="G16" s="42"/>
      <c r="H16" s="43"/>
      <c r="I16" s="41"/>
    </row>
    <row r="17" spans="1:9" s="44" customFormat="1" ht="63.75">
      <c r="A17" s="9" t="s">
        <v>14</v>
      </c>
      <c r="B17" s="9" t="s">
        <v>15</v>
      </c>
      <c r="C17" s="10"/>
      <c r="D17" s="9" t="s">
        <v>13</v>
      </c>
      <c r="E17" s="11" t="s">
        <v>19</v>
      </c>
      <c r="F17" s="12"/>
      <c r="G17" s="12"/>
      <c r="H17" s="11" t="s">
        <v>16</v>
      </c>
      <c r="I17" s="11" t="s">
        <v>17</v>
      </c>
    </row>
    <row r="18" spans="1:9" s="44" customFormat="1">
      <c r="A18" s="45"/>
      <c r="B18" s="46"/>
      <c r="C18" s="47"/>
      <c r="D18" s="48"/>
      <c r="E18" s="49"/>
      <c r="F18" s="49"/>
      <c r="G18" s="50"/>
      <c r="H18" s="18"/>
      <c r="I18" s="18"/>
    </row>
    <row r="19" spans="1:9">
      <c r="A19" s="202" t="s">
        <v>30</v>
      </c>
      <c r="B19" s="203" t="s">
        <v>10</v>
      </c>
      <c r="C19" s="204"/>
      <c r="D19" s="205"/>
      <c r="E19" s="206"/>
      <c r="F19" s="206"/>
      <c r="G19" s="207"/>
      <c r="H19" s="206"/>
      <c r="I19" s="208"/>
    </row>
    <row r="20" spans="1:9">
      <c r="B20" s="52"/>
    </row>
    <row r="21" spans="1:9" s="36" customFormat="1" ht="322.5" customHeight="1">
      <c r="A21" s="30"/>
      <c r="B21" s="53" t="s">
        <v>100</v>
      </c>
      <c r="C21" s="32"/>
      <c r="D21" s="33"/>
      <c r="E21" s="34"/>
      <c r="F21" s="34"/>
      <c r="G21" s="35"/>
      <c r="H21" s="34"/>
      <c r="I21" s="34"/>
    </row>
    <row r="22" spans="1:9" s="36" customFormat="1" ht="144" customHeight="1">
      <c r="A22" s="30"/>
      <c r="B22" s="53" t="s">
        <v>34</v>
      </c>
      <c r="C22" s="32"/>
      <c r="D22" s="33"/>
      <c r="E22" s="34"/>
      <c r="F22" s="34"/>
      <c r="G22" s="35"/>
      <c r="H22" s="34"/>
      <c r="I22" s="34"/>
    </row>
    <row r="23" spans="1:9" s="36" customFormat="1" ht="156" customHeight="1">
      <c r="A23" s="30"/>
      <c r="B23" s="53" t="s">
        <v>35</v>
      </c>
      <c r="C23" s="32"/>
      <c r="D23" s="33"/>
      <c r="E23" s="34"/>
      <c r="F23" s="34"/>
      <c r="G23" s="35"/>
      <c r="H23" s="34"/>
      <c r="I23" s="34"/>
    </row>
    <row r="24" spans="1:9" s="36" customFormat="1">
      <c r="A24" s="30"/>
      <c r="B24" s="31" t="s">
        <v>36</v>
      </c>
      <c r="C24" s="32"/>
      <c r="D24" s="33"/>
      <c r="E24" s="34"/>
      <c r="F24" s="34"/>
      <c r="G24" s="35"/>
      <c r="H24" s="34"/>
      <c r="I24" s="34"/>
    </row>
    <row r="25" spans="1:9" s="36" customFormat="1">
      <c r="A25" s="30"/>
      <c r="B25" s="31"/>
      <c r="C25" s="32"/>
      <c r="D25" s="33"/>
      <c r="E25" s="34"/>
      <c r="F25" s="34"/>
      <c r="G25" s="35"/>
      <c r="H25" s="34"/>
      <c r="I25" s="34"/>
    </row>
    <row r="26" spans="1:9" s="36" customFormat="1">
      <c r="A26" s="30"/>
      <c r="B26" s="54" t="s">
        <v>37</v>
      </c>
      <c r="C26" s="32"/>
      <c r="D26" s="33"/>
      <c r="E26" s="34"/>
      <c r="F26" s="34"/>
      <c r="G26" s="35"/>
      <c r="H26" s="34"/>
      <c r="I26" s="34"/>
    </row>
    <row r="27" spans="1:9" s="36" customFormat="1" ht="144.75" customHeight="1">
      <c r="A27" s="30"/>
      <c r="B27" s="53" t="s">
        <v>38</v>
      </c>
      <c r="C27" s="32"/>
      <c r="D27" s="33"/>
      <c r="E27" s="34"/>
      <c r="F27" s="34"/>
      <c r="G27" s="35"/>
      <c r="H27" s="34"/>
      <c r="I27" s="34"/>
    </row>
    <row r="28" spans="1:9" s="36" customFormat="1" ht="222.75" customHeight="1">
      <c r="A28" s="30"/>
      <c r="B28" s="53" t="s">
        <v>39</v>
      </c>
      <c r="C28" s="32"/>
      <c r="D28" s="33"/>
      <c r="E28" s="34"/>
      <c r="F28" s="34"/>
      <c r="G28" s="35"/>
      <c r="H28" s="34"/>
      <c r="I28" s="34"/>
    </row>
    <row r="29" spans="1:9" s="36" customFormat="1" ht="51.75" customHeight="1">
      <c r="A29" s="30"/>
      <c r="B29" s="53" t="s">
        <v>40</v>
      </c>
      <c r="C29" s="32"/>
      <c r="D29" s="33"/>
      <c r="E29" s="34"/>
      <c r="F29" s="34"/>
      <c r="G29" s="35"/>
      <c r="H29" s="34"/>
      <c r="I29" s="34"/>
    </row>
    <row r="30" spans="1:9" s="36" customFormat="1" ht="40.5" customHeight="1">
      <c r="A30" s="30"/>
      <c r="B30" s="53" t="s">
        <v>41</v>
      </c>
      <c r="C30" s="32"/>
      <c r="D30" s="33"/>
      <c r="E30" s="34"/>
      <c r="F30" s="34"/>
      <c r="G30" s="35"/>
      <c r="H30" s="34"/>
      <c r="I30" s="34"/>
    </row>
    <row r="31" spans="1:9" s="36" customFormat="1">
      <c r="A31" s="30"/>
      <c r="B31" s="31"/>
      <c r="C31" s="32"/>
      <c r="D31" s="33"/>
      <c r="E31" s="34"/>
      <c r="F31" s="34"/>
      <c r="G31" s="35"/>
      <c r="H31" s="34"/>
      <c r="I31" s="34"/>
    </row>
    <row r="32" spans="1:9" s="36" customFormat="1" ht="22.5" customHeight="1">
      <c r="A32" s="30"/>
      <c r="B32" s="83" t="s">
        <v>42</v>
      </c>
      <c r="C32" s="32"/>
      <c r="D32" s="33"/>
      <c r="E32" s="34"/>
      <c r="F32" s="34"/>
      <c r="G32" s="35"/>
      <c r="H32" s="34"/>
      <c r="I32" s="34"/>
    </row>
    <row r="33" spans="1:9" s="36" customFormat="1" ht="100.5" customHeight="1">
      <c r="A33" s="30"/>
      <c r="B33" s="85" t="s">
        <v>43</v>
      </c>
      <c r="C33" s="32"/>
      <c r="D33" s="33"/>
      <c r="E33" s="34"/>
      <c r="F33" s="34"/>
      <c r="G33" s="35"/>
      <c r="H33" s="34"/>
      <c r="I33" s="34"/>
    </row>
    <row r="34" spans="1:9">
      <c r="B34" s="52"/>
    </row>
    <row r="35" spans="1:9">
      <c r="B35" s="52"/>
    </row>
    <row r="36" spans="1:9" ht="93" customHeight="1">
      <c r="A36" s="55" t="s">
        <v>0</v>
      </c>
      <c r="B36" s="25" t="s">
        <v>61</v>
      </c>
      <c r="C36" s="56"/>
      <c r="D36" s="58" t="s">
        <v>52</v>
      </c>
      <c r="E36" s="28">
        <v>22</v>
      </c>
      <c r="F36" s="43"/>
      <c r="G36" s="57"/>
      <c r="H36" s="260"/>
      <c r="I36" s="43">
        <f>ROUND((H36*E36),2)</f>
        <v>0</v>
      </c>
    </row>
    <row r="37" spans="1:9" s="36" customFormat="1">
      <c r="A37" s="30"/>
      <c r="B37" s="31"/>
      <c r="C37" s="32"/>
      <c r="D37" s="33"/>
      <c r="E37" s="34"/>
      <c r="F37" s="34"/>
      <c r="G37" s="35"/>
      <c r="H37" s="34"/>
      <c r="I37" s="34"/>
    </row>
    <row r="38" spans="1:9">
      <c r="B38" s="52"/>
      <c r="E38" s="59"/>
      <c r="F38" s="59"/>
      <c r="G38" s="60"/>
      <c r="H38" s="59"/>
    </row>
    <row r="39" spans="1:9" ht="93.75" customHeight="1">
      <c r="A39" s="55" t="s">
        <v>1</v>
      </c>
      <c r="B39" s="25" t="s">
        <v>44</v>
      </c>
      <c r="C39" s="56"/>
      <c r="D39" s="58" t="s">
        <v>54</v>
      </c>
      <c r="E39" s="28">
        <v>14.5</v>
      </c>
      <c r="F39" s="28"/>
      <c r="G39" s="29"/>
      <c r="H39" s="259"/>
      <c r="I39" s="43">
        <f>ROUND((H39*E39),2)</f>
        <v>0</v>
      </c>
    </row>
    <row r="40" spans="1:9">
      <c r="B40" s="52"/>
      <c r="E40" s="59"/>
      <c r="F40" s="59"/>
      <c r="G40" s="60"/>
      <c r="H40" s="59"/>
    </row>
    <row r="41" spans="1:9">
      <c r="B41" s="52"/>
    </row>
    <row r="42" spans="1:9" ht="231.75" customHeight="1">
      <c r="A42" s="24" t="s">
        <v>2</v>
      </c>
      <c r="B42" s="25" t="s">
        <v>101</v>
      </c>
      <c r="C42" s="26"/>
      <c r="D42" s="27" t="s">
        <v>51</v>
      </c>
      <c r="E42" s="28">
        <v>21</v>
      </c>
      <c r="F42" s="28"/>
      <c r="G42" s="29"/>
      <c r="H42" s="259"/>
      <c r="I42" s="43">
        <f>ROUND((H42*E42),2)</f>
        <v>0</v>
      </c>
    </row>
    <row r="43" spans="1:9">
      <c r="B43" s="52"/>
    </row>
    <row r="44" spans="1:9">
      <c r="B44" s="52"/>
    </row>
    <row r="45" spans="1:9" ht="226.5" customHeight="1">
      <c r="A45" s="55" t="s">
        <v>3</v>
      </c>
      <c r="B45" s="25" t="s">
        <v>102</v>
      </c>
      <c r="C45" s="56"/>
      <c r="D45" s="58" t="s">
        <v>52</v>
      </c>
      <c r="E45" s="28">
        <v>4.5</v>
      </c>
      <c r="F45" s="43"/>
      <c r="G45" s="57"/>
      <c r="H45" s="260"/>
      <c r="I45" s="43">
        <f>ROUND((H45*E45),2)</f>
        <v>0</v>
      </c>
    </row>
    <row r="46" spans="1:9">
      <c r="B46" s="52"/>
    </row>
    <row r="47" spans="1:9">
      <c r="B47" s="52"/>
    </row>
    <row r="48" spans="1:9" ht="96" customHeight="1">
      <c r="A48" s="55" t="s">
        <v>4</v>
      </c>
      <c r="B48" s="25" t="s">
        <v>62</v>
      </c>
      <c r="C48" s="56"/>
      <c r="D48" s="58" t="s">
        <v>52</v>
      </c>
      <c r="E48" s="28">
        <v>15</v>
      </c>
      <c r="F48" s="43"/>
      <c r="G48" s="57"/>
      <c r="H48" s="260"/>
      <c r="I48" s="43">
        <f>ROUND((H48*E48),2)</f>
        <v>0</v>
      </c>
    </row>
    <row r="49" spans="1:9">
      <c r="B49" s="52"/>
    </row>
    <row r="50" spans="1:9" ht="183" customHeight="1">
      <c r="A50" s="55" t="s">
        <v>5</v>
      </c>
      <c r="B50" s="25" t="s">
        <v>63</v>
      </c>
      <c r="C50" s="56"/>
      <c r="D50" s="27" t="s">
        <v>51</v>
      </c>
      <c r="E50" s="28">
        <v>130</v>
      </c>
      <c r="F50" s="43"/>
      <c r="G50" s="57"/>
      <c r="H50" s="260"/>
      <c r="I50" s="43">
        <f>ROUND((H50*E50),2)</f>
        <v>0</v>
      </c>
    </row>
    <row r="51" spans="1:9" s="36" customFormat="1">
      <c r="A51" s="30"/>
      <c r="B51" s="31"/>
      <c r="C51" s="32"/>
      <c r="D51" s="33"/>
      <c r="E51" s="34"/>
      <c r="F51" s="34"/>
      <c r="G51" s="35"/>
      <c r="H51" s="34"/>
      <c r="I51" s="34"/>
    </row>
    <row r="52" spans="1:9">
      <c r="B52" s="52"/>
      <c r="E52" s="59"/>
    </row>
    <row r="53" spans="1:9" s="36" customFormat="1" ht="68.25" customHeight="1">
      <c r="A53" s="24" t="s">
        <v>103</v>
      </c>
      <c r="B53" s="25" t="s">
        <v>21</v>
      </c>
      <c r="C53" s="26"/>
      <c r="D53" s="27" t="s">
        <v>53</v>
      </c>
      <c r="E53" s="28">
        <v>6</v>
      </c>
      <c r="F53" s="28"/>
      <c r="G53" s="29"/>
      <c r="H53" s="259"/>
      <c r="I53" s="28">
        <f>ROUND((H53*E53),2)</f>
        <v>0</v>
      </c>
    </row>
    <row r="54" spans="1:9" s="36" customFormat="1">
      <c r="A54" s="30"/>
      <c r="B54" s="31"/>
      <c r="C54" s="32"/>
      <c r="D54" s="33"/>
      <c r="E54" s="34"/>
      <c r="F54" s="34"/>
      <c r="G54" s="35"/>
      <c r="H54" s="34"/>
      <c r="I54" s="34"/>
    </row>
    <row r="55" spans="1:9" s="61" customFormat="1">
      <c r="A55" s="62"/>
      <c r="B55" s="52"/>
      <c r="C55" s="63"/>
      <c r="D55" s="64"/>
      <c r="E55" s="59"/>
      <c r="F55" s="59"/>
      <c r="G55" s="60"/>
      <c r="H55" s="59"/>
      <c r="I55" s="59"/>
    </row>
    <row r="56" spans="1:9" s="65" customFormat="1">
      <c r="A56" s="209"/>
      <c r="B56" s="210" t="s">
        <v>31</v>
      </c>
      <c r="C56" s="211"/>
      <c r="D56" s="212" t="s">
        <v>60</v>
      </c>
      <c r="E56" s="213"/>
      <c r="F56" s="213"/>
      <c r="G56" s="214"/>
      <c r="H56" s="215"/>
      <c r="I56" s="213">
        <f>ROUND(SUM(I36:I54),2)</f>
        <v>0</v>
      </c>
    </row>
    <row r="57" spans="1:9" s="65" customFormat="1">
      <c r="A57" s="87"/>
      <c r="B57" s="51"/>
      <c r="C57" s="88"/>
      <c r="D57" s="89"/>
      <c r="E57" s="90"/>
      <c r="F57" s="90"/>
      <c r="G57" s="91"/>
      <c r="H57" s="68"/>
      <c r="I57" s="90"/>
    </row>
    <row r="58" spans="1:9" ht="63.75">
      <c r="A58" s="9" t="s">
        <v>14</v>
      </c>
      <c r="B58" s="66" t="s">
        <v>15</v>
      </c>
      <c r="C58" s="10"/>
      <c r="D58" s="9" t="s">
        <v>13</v>
      </c>
      <c r="E58" s="11" t="s">
        <v>19</v>
      </c>
      <c r="F58" s="12"/>
      <c r="G58" s="12"/>
      <c r="H58" s="11" t="s">
        <v>16</v>
      </c>
      <c r="I58" s="11" t="s">
        <v>17</v>
      </c>
    </row>
    <row r="59" spans="1:9">
      <c r="B59" s="52"/>
    </row>
    <row r="60" spans="1:9">
      <c r="A60" s="202" t="s">
        <v>32</v>
      </c>
      <c r="B60" s="203" t="s">
        <v>18</v>
      </c>
      <c r="C60" s="204"/>
      <c r="D60" s="205"/>
      <c r="E60" s="206"/>
      <c r="F60" s="206"/>
      <c r="G60" s="207"/>
      <c r="H60" s="206"/>
      <c r="I60" s="208"/>
    </row>
    <row r="61" spans="1:9">
      <c r="B61" s="54"/>
    </row>
    <row r="62" spans="1:9">
      <c r="B62" s="67" t="s">
        <v>45</v>
      </c>
    </row>
    <row r="63" spans="1:9" ht="348.75" customHeight="1">
      <c r="B63" s="53" t="s">
        <v>46</v>
      </c>
    </row>
    <row r="64" spans="1:9" ht="168.75" customHeight="1">
      <c r="B64" s="53" t="s">
        <v>47</v>
      </c>
    </row>
    <row r="65" spans="1:9" ht="56.25" customHeight="1">
      <c r="B65" s="53" t="s">
        <v>48</v>
      </c>
    </row>
    <row r="66" spans="1:9" ht="111.75" customHeight="1">
      <c r="B66" s="53" t="s">
        <v>49</v>
      </c>
    </row>
    <row r="67" spans="1:9" ht="67.5" customHeight="1">
      <c r="B67" s="86" t="s">
        <v>55</v>
      </c>
    </row>
    <row r="68" spans="1:9" ht="107.25" customHeight="1">
      <c r="B68" s="86" t="s">
        <v>56</v>
      </c>
    </row>
    <row r="69" spans="1:9" ht="84.75" customHeight="1">
      <c r="B69" s="67" t="s">
        <v>57</v>
      </c>
    </row>
    <row r="70" spans="1:9" ht="58.5" customHeight="1">
      <c r="B70" s="67" t="s">
        <v>64</v>
      </c>
    </row>
    <row r="71" spans="1:9">
      <c r="B71" s="54"/>
    </row>
    <row r="72" spans="1:9" ht="69.75" customHeight="1">
      <c r="A72" s="55" t="s">
        <v>0</v>
      </c>
      <c r="B72" s="25" t="s">
        <v>65</v>
      </c>
      <c r="C72" s="26"/>
      <c r="D72" s="27" t="s">
        <v>53</v>
      </c>
      <c r="E72" s="28">
        <v>1.45</v>
      </c>
      <c r="F72" s="28"/>
      <c r="G72" s="29"/>
      <c r="H72" s="259"/>
      <c r="I72" s="43">
        <f>ROUND((H72*E72),2)</f>
        <v>0</v>
      </c>
    </row>
    <row r="73" spans="1:9">
      <c r="A73" s="30"/>
      <c r="B73" s="52"/>
      <c r="C73" s="32"/>
      <c r="D73" s="33"/>
      <c r="E73" s="34"/>
      <c r="F73" s="34"/>
      <c r="G73" s="35"/>
      <c r="H73" s="179"/>
      <c r="I73" s="21"/>
    </row>
    <row r="74" spans="1:9" ht="84" customHeight="1">
      <c r="A74" s="55" t="s">
        <v>1</v>
      </c>
      <c r="B74" s="25" t="s">
        <v>67</v>
      </c>
      <c r="C74" s="26"/>
      <c r="D74" s="27"/>
      <c r="E74" s="28"/>
      <c r="F74" s="28"/>
      <c r="G74" s="29"/>
      <c r="H74" s="28"/>
      <c r="I74" s="43"/>
    </row>
    <row r="75" spans="1:9" ht="14.25" customHeight="1">
      <c r="A75" s="55"/>
      <c r="B75" s="25" t="s">
        <v>66</v>
      </c>
      <c r="C75" s="26"/>
      <c r="D75" s="27" t="s">
        <v>53</v>
      </c>
      <c r="E75" s="28">
        <v>2.88</v>
      </c>
      <c r="F75" s="28"/>
      <c r="G75" s="29"/>
      <c r="H75" s="259"/>
      <c r="I75" s="43">
        <f t="shared" ref="I75:I82" si="1">ROUND((H75*E75),2)</f>
        <v>0</v>
      </c>
    </row>
    <row r="76" spans="1:9" ht="14.25" customHeight="1">
      <c r="A76" s="55"/>
      <c r="B76" s="25" t="s">
        <v>24</v>
      </c>
      <c r="C76" s="26"/>
      <c r="D76" s="27" t="s">
        <v>51</v>
      </c>
      <c r="E76" s="28">
        <v>4.8</v>
      </c>
      <c r="F76" s="28"/>
      <c r="G76" s="29"/>
      <c r="H76" s="259"/>
      <c r="I76" s="43">
        <f t="shared" si="1"/>
        <v>0</v>
      </c>
    </row>
    <row r="77" spans="1:9" ht="14.25" customHeight="1">
      <c r="A77" s="55"/>
      <c r="B77" s="25" t="s">
        <v>50</v>
      </c>
      <c r="C77" s="26"/>
      <c r="D77" s="27" t="s">
        <v>8</v>
      </c>
      <c r="E77" s="28">
        <v>200</v>
      </c>
      <c r="F77" s="28"/>
      <c r="G77" s="29"/>
      <c r="H77" s="259"/>
      <c r="I77" s="43">
        <f t="shared" si="1"/>
        <v>0</v>
      </c>
    </row>
    <row r="78" spans="1:9">
      <c r="A78" s="30"/>
      <c r="B78" s="52"/>
      <c r="C78" s="32"/>
      <c r="D78" s="33"/>
      <c r="E78" s="34"/>
      <c r="F78" s="34"/>
      <c r="G78" s="35"/>
      <c r="H78" s="179"/>
      <c r="I78" s="21"/>
    </row>
    <row r="79" spans="1:9" ht="81" customHeight="1">
      <c r="A79" s="55" t="s">
        <v>2</v>
      </c>
      <c r="B79" s="25" t="s">
        <v>68</v>
      </c>
      <c r="C79" s="26"/>
      <c r="D79" s="27"/>
      <c r="E79" s="28"/>
      <c r="F79" s="28"/>
      <c r="G79" s="29"/>
      <c r="H79" s="28"/>
      <c r="I79" s="43"/>
    </row>
    <row r="80" spans="1:9" ht="14.25" customHeight="1">
      <c r="A80" s="55"/>
      <c r="B80" s="25" t="s">
        <v>66</v>
      </c>
      <c r="C80" s="26"/>
      <c r="D80" s="27" t="s">
        <v>53</v>
      </c>
      <c r="E80" s="28">
        <v>0.45</v>
      </c>
      <c r="F80" s="28"/>
      <c r="G80" s="29"/>
      <c r="H80" s="259"/>
      <c r="I80" s="43">
        <f t="shared" si="1"/>
        <v>0</v>
      </c>
    </row>
    <row r="81" spans="1:9" ht="14.25" customHeight="1">
      <c r="A81" s="55"/>
      <c r="B81" s="25" t="s">
        <v>24</v>
      </c>
      <c r="C81" s="26"/>
      <c r="D81" s="27" t="s">
        <v>51</v>
      </c>
      <c r="E81" s="28">
        <v>2.2999999999999998</v>
      </c>
      <c r="F81" s="28"/>
      <c r="G81" s="29"/>
      <c r="H81" s="259"/>
      <c r="I81" s="43">
        <f t="shared" si="1"/>
        <v>0</v>
      </c>
    </row>
    <row r="82" spans="1:9" ht="14.25" customHeight="1">
      <c r="A82" s="55"/>
      <c r="B82" s="25" t="s">
        <v>50</v>
      </c>
      <c r="C82" s="26"/>
      <c r="D82" s="27" t="s">
        <v>8</v>
      </c>
      <c r="E82" s="28">
        <v>80</v>
      </c>
      <c r="F82" s="28"/>
      <c r="G82" s="29"/>
      <c r="H82" s="259"/>
      <c r="I82" s="43">
        <f t="shared" si="1"/>
        <v>0</v>
      </c>
    </row>
    <row r="83" spans="1:9" s="61" customFormat="1">
      <c r="A83" s="62"/>
      <c r="B83" s="52"/>
      <c r="C83" s="63"/>
      <c r="D83" s="64"/>
      <c r="E83" s="59"/>
      <c r="F83" s="59"/>
      <c r="G83" s="60"/>
      <c r="H83" s="59"/>
      <c r="I83" s="59"/>
    </row>
    <row r="84" spans="1:9" s="65" customFormat="1" ht="25.5">
      <c r="A84" s="209"/>
      <c r="B84" s="210" t="s">
        <v>69</v>
      </c>
      <c r="C84" s="211"/>
      <c r="D84" s="212" t="s">
        <v>60</v>
      </c>
      <c r="E84" s="213"/>
      <c r="F84" s="213"/>
      <c r="G84" s="214"/>
      <c r="H84" s="215"/>
      <c r="I84" s="213">
        <f>ROUND(SUM(I72:I82),2)</f>
        <v>0</v>
      </c>
    </row>
    <row r="85" spans="1:9" s="70" customFormat="1">
      <c r="A85" s="62"/>
      <c r="B85" s="69"/>
      <c r="C85" s="63"/>
      <c r="D85" s="64"/>
      <c r="E85" s="59"/>
      <c r="F85" s="59"/>
      <c r="G85" s="60"/>
      <c r="H85" s="59"/>
      <c r="I85" s="59"/>
    </row>
    <row r="86" spans="1:9" s="65" customFormat="1">
      <c r="A86" s="216"/>
      <c r="B86" s="217" t="s">
        <v>9</v>
      </c>
      <c r="C86" s="218"/>
      <c r="D86" s="219"/>
      <c r="E86" s="220"/>
      <c r="F86" s="220"/>
      <c r="G86" s="221"/>
      <c r="H86" s="220"/>
      <c r="I86" s="222"/>
    </row>
    <row r="87" spans="1:9" s="65" customFormat="1">
      <c r="A87" s="71"/>
      <c r="B87" s="72"/>
      <c r="C87" s="71"/>
      <c r="D87" s="73"/>
      <c r="E87" s="74"/>
      <c r="F87" s="74"/>
      <c r="G87" s="75"/>
      <c r="H87" s="74"/>
      <c r="I87" s="74"/>
    </row>
    <row r="88" spans="1:9" s="65" customFormat="1">
      <c r="A88" s="223" t="s">
        <v>27</v>
      </c>
      <c r="B88" s="224" t="s">
        <v>12</v>
      </c>
      <c r="C88" s="225"/>
      <c r="D88" s="226"/>
      <c r="E88" s="227"/>
      <c r="F88" s="227"/>
      <c r="G88" s="228"/>
      <c r="H88" s="227"/>
      <c r="I88" s="229"/>
    </row>
    <row r="89" spans="1:9" s="65" customFormat="1">
      <c r="A89" s="71"/>
      <c r="B89" s="72"/>
      <c r="C89" s="71"/>
      <c r="D89" s="73"/>
      <c r="E89" s="74"/>
      <c r="F89" s="74"/>
      <c r="G89" s="75"/>
      <c r="H89" s="74"/>
      <c r="I89" s="74"/>
    </row>
    <row r="90" spans="1:9" s="65" customFormat="1">
      <c r="A90" s="76" t="s">
        <v>28</v>
      </c>
      <c r="B90" s="77" t="s">
        <v>25</v>
      </c>
      <c r="C90" s="78"/>
      <c r="D90" s="79"/>
      <c r="E90" s="80"/>
      <c r="F90" s="80"/>
      <c r="G90" s="81"/>
      <c r="H90" s="74"/>
      <c r="I90" s="82">
        <f>I15</f>
        <v>0</v>
      </c>
    </row>
    <row r="91" spans="1:9" s="65" customFormat="1">
      <c r="A91" s="78"/>
      <c r="B91" s="83"/>
      <c r="C91" s="78"/>
      <c r="D91" s="79"/>
      <c r="E91" s="80"/>
      <c r="F91" s="80"/>
      <c r="G91" s="81"/>
      <c r="H91" s="74"/>
      <c r="I91" s="80"/>
    </row>
    <row r="92" spans="1:9" s="65" customFormat="1">
      <c r="A92" s="76" t="s">
        <v>30</v>
      </c>
      <c r="B92" s="77" t="s">
        <v>10</v>
      </c>
      <c r="C92" s="78"/>
      <c r="D92" s="79"/>
      <c r="E92" s="80"/>
      <c r="F92" s="80"/>
      <c r="G92" s="81"/>
      <c r="H92" s="74"/>
      <c r="I92" s="82">
        <f>I56</f>
        <v>0</v>
      </c>
    </row>
    <row r="93" spans="1:9" s="65" customFormat="1">
      <c r="A93" s="78"/>
      <c r="B93" s="83"/>
      <c r="C93" s="78"/>
      <c r="D93" s="79"/>
      <c r="E93" s="80"/>
      <c r="F93" s="80"/>
      <c r="G93" s="81"/>
      <c r="H93" s="74"/>
      <c r="I93" s="80"/>
    </row>
    <row r="94" spans="1:9" s="65" customFormat="1">
      <c r="A94" s="76" t="s">
        <v>32</v>
      </c>
      <c r="B94" s="77" t="s">
        <v>11</v>
      </c>
      <c r="C94" s="78"/>
      <c r="D94" s="79"/>
      <c r="E94" s="80"/>
      <c r="F94" s="80"/>
      <c r="G94" s="81"/>
      <c r="H94" s="74"/>
      <c r="I94" s="82">
        <f>I84</f>
        <v>0</v>
      </c>
    </row>
    <row r="95" spans="1:9" s="65" customFormat="1">
      <c r="A95" s="78"/>
      <c r="B95" s="83"/>
      <c r="C95" s="78"/>
      <c r="D95" s="79"/>
      <c r="E95" s="80"/>
      <c r="F95" s="80"/>
      <c r="G95" s="81"/>
      <c r="H95" s="74"/>
      <c r="I95" s="80"/>
    </row>
    <row r="96" spans="1:9" s="65" customFormat="1">
      <c r="A96" s="78"/>
      <c r="B96" s="83"/>
      <c r="C96" s="78"/>
      <c r="D96" s="79"/>
      <c r="E96" s="80"/>
      <c r="F96" s="80"/>
      <c r="G96" s="81"/>
      <c r="H96" s="74"/>
      <c r="I96" s="80"/>
    </row>
    <row r="97" spans="1:9" s="65" customFormat="1">
      <c r="A97" s="230"/>
      <c r="B97" s="231" t="s">
        <v>33</v>
      </c>
      <c r="C97" s="232"/>
      <c r="D97" s="233"/>
      <c r="E97" s="234"/>
      <c r="F97" s="234"/>
      <c r="G97" s="235"/>
      <c r="H97" s="236"/>
      <c r="I97" s="237">
        <f>ROUND(SUM(I90:I94),2)</f>
        <v>0</v>
      </c>
    </row>
    <row r="98" spans="1:9" s="61" customFormat="1">
      <c r="A98" s="62"/>
      <c r="B98" s="52"/>
      <c r="C98" s="63"/>
      <c r="D98" s="64"/>
      <c r="E98" s="59"/>
      <c r="F98" s="59"/>
      <c r="G98" s="60"/>
      <c r="H98" s="59"/>
      <c r="I98" s="59"/>
    </row>
  </sheetData>
  <sheetProtection algorithmName="SHA-512" hashValue="NDE3GS9f9iNrtf1CWG5SeHUTNLUftOQgBom/3mx+o0LNDl/Ix6xZ2znB5jRMyF/y9PU1Z6Z2E0WhocdebW6ZBg==" saltValue="65vI8aiTSa3OnZ7o1uo/Ow==" spinCount="100000" sheet="1" objects="1" scenarios="1"/>
  <pageMargins left="0.7" right="0.7" top="0.75" bottom="0.75" header="0.3" footer="0.3"/>
  <pageSetup paperSize="9" scale="97" orientation="portrait" r:id="rId1"/>
  <rowBreaks count="6" manualBreakCount="6">
    <brk id="16" max="16383" man="1"/>
    <brk id="25" max="16383" man="1"/>
    <brk id="33" max="16383" man="1"/>
    <brk id="43" max="16383" man="1"/>
    <brk id="57" max="16383" man="1"/>
    <brk id="7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A2B9-7DCD-4225-B39A-74EAB1FAFAA4}">
  <dimension ref="A1:I46"/>
  <sheetViews>
    <sheetView zoomScaleNormal="100" zoomScaleSheetLayoutView="100" workbookViewId="0">
      <selection activeCell="H19" sqref="H19"/>
    </sheetView>
  </sheetViews>
  <sheetFormatPr defaultRowHeight="12.75"/>
  <cols>
    <col min="1" max="1" width="4.5703125" style="14" customWidth="1"/>
    <col min="2" max="2" width="38.5703125" style="84" customWidth="1"/>
    <col min="3" max="3" width="9.140625" style="16" hidden="1" customWidth="1"/>
    <col min="4" max="4" width="6.28515625" style="17" customWidth="1"/>
    <col min="5" max="5" width="9.140625" style="18" customWidth="1"/>
    <col min="6" max="6" width="9.140625" style="18" hidden="1" customWidth="1"/>
    <col min="7" max="7" width="9.140625" style="19" hidden="1" customWidth="1"/>
    <col min="8" max="8" width="13.140625" style="18" customWidth="1"/>
    <col min="9" max="9" width="15.42578125" style="18" customWidth="1"/>
    <col min="10" max="16384" width="9.140625" style="20"/>
  </cols>
  <sheetData>
    <row r="1" spans="1:9" s="36" customFormat="1" ht="36">
      <c r="A1" s="5" t="s">
        <v>14</v>
      </c>
      <c r="B1" s="5" t="s">
        <v>15</v>
      </c>
      <c r="C1" s="6"/>
      <c r="D1" s="5" t="s">
        <v>13</v>
      </c>
      <c r="E1" s="7" t="s">
        <v>19</v>
      </c>
      <c r="F1" s="8"/>
      <c r="G1" s="8"/>
      <c r="H1" s="7" t="s">
        <v>16</v>
      </c>
      <c r="I1" s="7" t="s">
        <v>17</v>
      </c>
    </row>
    <row r="2" spans="1:9" s="36" customFormat="1">
      <c r="A2" s="30"/>
      <c r="B2" s="31"/>
      <c r="C2" s="32"/>
      <c r="D2" s="33"/>
      <c r="E2" s="34"/>
      <c r="F2" s="34"/>
      <c r="G2" s="35"/>
      <c r="H2" s="34"/>
      <c r="I2" s="34"/>
    </row>
    <row r="3" spans="1:9" s="36" customFormat="1">
      <c r="A3" s="238" t="s">
        <v>73</v>
      </c>
      <c r="B3" s="239" t="s">
        <v>72</v>
      </c>
      <c r="C3" s="240"/>
      <c r="D3" s="241"/>
      <c r="E3" s="242"/>
      <c r="F3" s="242"/>
      <c r="G3" s="243"/>
      <c r="H3" s="242"/>
      <c r="I3" s="244"/>
    </row>
    <row r="4" spans="1:9" s="36" customFormat="1">
      <c r="A4" s="30"/>
      <c r="B4" s="31"/>
      <c r="C4" s="32"/>
      <c r="D4" s="33"/>
      <c r="E4" s="34"/>
      <c r="F4" s="34"/>
      <c r="G4" s="35"/>
      <c r="H4" s="34"/>
      <c r="I4" s="34"/>
    </row>
    <row r="5" spans="1:9" s="65" customFormat="1">
      <c r="A5" s="245" t="s">
        <v>71</v>
      </c>
      <c r="B5" s="203" t="s">
        <v>82</v>
      </c>
      <c r="C5" s="246"/>
      <c r="D5" s="247"/>
      <c r="E5" s="248"/>
      <c r="F5" s="248"/>
      <c r="G5" s="249"/>
      <c r="H5" s="250"/>
      <c r="I5" s="251"/>
    </row>
    <row r="6" spans="1:9" s="36" customFormat="1">
      <c r="A6" s="30"/>
      <c r="B6" s="31"/>
      <c r="C6" s="32"/>
      <c r="D6" s="33"/>
      <c r="E6" s="34"/>
      <c r="F6" s="34"/>
      <c r="G6" s="35"/>
      <c r="H6" s="34"/>
      <c r="I6" s="34"/>
    </row>
    <row r="7" spans="1:9" s="36" customFormat="1" ht="117.75" customHeight="1">
      <c r="A7" s="30"/>
      <c r="B7" s="53" t="s">
        <v>81</v>
      </c>
      <c r="C7" s="32"/>
      <c r="D7" s="33"/>
      <c r="E7" s="34"/>
      <c r="F7" s="34"/>
      <c r="G7" s="35"/>
      <c r="H7" s="34"/>
      <c r="I7" s="34"/>
    </row>
    <row r="8" spans="1:9" s="36" customFormat="1" ht="120.75" customHeight="1">
      <c r="A8" s="30"/>
      <c r="B8" s="53" t="s">
        <v>77</v>
      </c>
      <c r="C8" s="32"/>
      <c r="D8" s="33"/>
      <c r="E8" s="34"/>
      <c r="F8" s="34"/>
      <c r="G8" s="35"/>
      <c r="H8" s="34"/>
      <c r="I8" s="34"/>
    </row>
    <row r="9" spans="1:9" s="36" customFormat="1" ht="58.5" customHeight="1">
      <c r="A9" s="30"/>
      <c r="B9" s="53" t="s">
        <v>76</v>
      </c>
      <c r="C9" s="32"/>
      <c r="D9" s="33"/>
      <c r="E9" s="34"/>
      <c r="F9" s="34"/>
      <c r="G9" s="35"/>
      <c r="H9" s="34"/>
      <c r="I9" s="34"/>
    </row>
    <row r="10" spans="1:9" s="36" customFormat="1" ht="168" customHeight="1">
      <c r="A10" s="30"/>
      <c r="B10" s="53" t="s">
        <v>104</v>
      </c>
      <c r="C10" s="32"/>
      <c r="D10" s="33"/>
      <c r="E10" s="34"/>
      <c r="F10" s="34"/>
      <c r="G10" s="35"/>
      <c r="H10" s="34"/>
      <c r="I10" s="34"/>
    </row>
    <row r="11" spans="1:9" s="36" customFormat="1">
      <c r="A11" s="30"/>
      <c r="B11" s="31"/>
      <c r="C11" s="32"/>
      <c r="D11" s="33"/>
      <c r="E11" s="34"/>
      <c r="F11" s="34"/>
      <c r="G11" s="35"/>
      <c r="H11" s="34"/>
      <c r="I11" s="34"/>
    </row>
    <row r="12" spans="1:9" s="36" customFormat="1" ht="25.5">
      <c r="A12" s="30"/>
      <c r="B12" s="54" t="s">
        <v>75</v>
      </c>
      <c r="C12" s="32"/>
      <c r="D12" s="33"/>
      <c r="E12" s="34"/>
      <c r="F12" s="34"/>
      <c r="G12" s="35"/>
      <c r="H12" s="34"/>
      <c r="I12" s="34"/>
    </row>
    <row r="13" spans="1:9" s="36" customFormat="1" ht="127.5">
      <c r="A13" s="30"/>
      <c r="B13" s="53" t="s">
        <v>74</v>
      </c>
      <c r="C13" s="32"/>
      <c r="D13" s="33"/>
      <c r="E13" s="34"/>
      <c r="F13" s="34"/>
      <c r="G13" s="35"/>
      <c r="H13" s="34"/>
      <c r="I13" s="34"/>
    </row>
    <row r="14" spans="1:9" s="36" customFormat="1">
      <c r="A14" s="30"/>
      <c r="B14" s="31"/>
      <c r="C14" s="32"/>
      <c r="D14" s="33"/>
      <c r="E14" s="34"/>
      <c r="F14" s="34"/>
      <c r="G14" s="35"/>
      <c r="H14" s="34"/>
      <c r="I14" s="34"/>
    </row>
    <row r="15" spans="1:9" s="36" customFormat="1" ht="23.25" customHeight="1">
      <c r="A15" s="30"/>
      <c r="B15" s="83" t="s">
        <v>83</v>
      </c>
      <c r="C15" s="32"/>
      <c r="D15" s="33"/>
      <c r="E15" s="34"/>
      <c r="F15" s="34"/>
      <c r="G15" s="35"/>
      <c r="H15" s="34"/>
      <c r="I15" s="34"/>
    </row>
    <row r="16" spans="1:9" s="36" customFormat="1" ht="221.25" customHeight="1">
      <c r="A16" s="30"/>
      <c r="B16" s="85" t="s">
        <v>105</v>
      </c>
      <c r="C16" s="32"/>
      <c r="D16" s="33"/>
      <c r="E16" s="34"/>
      <c r="F16" s="34"/>
      <c r="G16" s="35"/>
      <c r="H16" s="34"/>
      <c r="I16" s="34"/>
    </row>
    <row r="17" spans="1:9" s="36" customFormat="1">
      <c r="A17" s="30"/>
      <c r="B17" s="31"/>
      <c r="C17" s="32"/>
      <c r="D17" s="33"/>
      <c r="E17" s="34"/>
      <c r="F17" s="34"/>
      <c r="G17" s="35"/>
      <c r="H17" s="34"/>
      <c r="I17" s="34"/>
    </row>
    <row r="18" spans="1:9" s="61" customFormat="1">
      <c r="A18" s="62"/>
      <c r="B18" s="31"/>
      <c r="C18" s="63"/>
      <c r="D18" s="64"/>
      <c r="E18" s="59"/>
      <c r="F18" s="59"/>
      <c r="G18" s="60"/>
      <c r="H18" s="59"/>
      <c r="I18" s="59"/>
    </row>
    <row r="19" spans="1:9" s="61" customFormat="1" ht="376.5" customHeight="1">
      <c r="A19" s="24" t="s">
        <v>0</v>
      </c>
      <c r="B19" s="25" t="s">
        <v>84</v>
      </c>
      <c r="C19" s="26"/>
      <c r="D19" s="27" t="s">
        <v>8</v>
      </c>
      <c r="E19" s="28">
        <v>2020</v>
      </c>
      <c r="F19" s="28"/>
      <c r="G19" s="29"/>
      <c r="H19" s="259"/>
      <c r="I19" s="28">
        <f>ROUND((E19*H19),2)</f>
        <v>0</v>
      </c>
    </row>
    <row r="20" spans="1:9" s="61" customFormat="1">
      <c r="A20" s="62"/>
      <c r="B20" s="31"/>
      <c r="C20" s="63"/>
      <c r="D20" s="64"/>
      <c r="E20" s="59"/>
      <c r="F20" s="59"/>
      <c r="G20" s="60"/>
      <c r="H20" s="59"/>
      <c r="I20" s="59"/>
    </row>
    <row r="21" spans="1:9" s="61" customFormat="1">
      <c r="A21" s="62"/>
      <c r="B21" s="31"/>
      <c r="C21" s="63"/>
      <c r="D21" s="64"/>
      <c r="E21" s="59"/>
      <c r="F21" s="59"/>
      <c r="G21" s="60"/>
      <c r="H21" s="59"/>
      <c r="I21" s="59"/>
    </row>
    <row r="22" spans="1:9" s="61" customFormat="1">
      <c r="A22" s="62"/>
      <c r="B22" s="31"/>
      <c r="C22" s="63"/>
      <c r="D22" s="64"/>
      <c r="E22" s="59"/>
      <c r="F22" s="59"/>
      <c r="G22" s="60"/>
      <c r="H22" s="59"/>
      <c r="I22" s="59"/>
    </row>
    <row r="23" spans="1:9" s="61" customFormat="1" ht="81" customHeight="1">
      <c r="A23" s="24" t="s">
        <v>1</v>
      </c>
      <c r="B23" s="25" t="s">
        <v>86</v>
      </c>
      <c r="C23" s="26"/>
      <c r="D23" s="27" t="s">
        <v>20</v>
      </c>
      <c r="E23" s="28">
        <v>1</v>
      </c>
      <c r="F23" s="28"/>
      <c r="G23" s="29"/>
      <c r="H23" s="259"/>
      <c r="I23" s="28">
        <f>ROUND((E23*H23),2)</f>
        <v>0</v>
      </c>
    </row>
    <row r="24" spans="1:9" s="61" customFormat="1" ht="5.25" customHeight="1">
      <c r="A24" s="62"/>
      <c r="B24" s="31"/>
      <c r="C24" s="63"/>
      <c r="D24" s="64"/>
      <c r="E24" s="59"/>
      <c r="F24" s="59"/>
      <c r="G24" s="60"/>
      <c r="H24" s="59"/>
      <c r="I24" s="59"/>
    </row>
    <row r="25" spans="1:9" s="61" customFormat="1" ht="325.5" customHeight="1">
      <c r="A25" s="24" t="s">
        <v>2</v>
      </c>
      <c r="B25" s="25" t="s">
        <v>85</v>
      </c>
      <c r="C25" s="26"/>
      <c r="D25" s="27" t="s">
        <v>8</v>
      </c>
      <c r="E25" s="28">
        <v>45</v>
      </c>
      <c r="F25" s="92"/>
      <c r="G25" s="93"/>
      <c r="H25" s="259"/>
      <c r="I25" s="28">
        <f>ROUND((E25*H25),2)</f>
        <v>0</v>
      </c>
    </row>
    <row r="26" spans="1:9" s="61" customFormat="1" ht="5.25" customHeight="1">
      <c r="A26" s="62"/>
      <c r="B26" s="31"/>
      <c r="C26" s="63"/>
      <c r="D26" s="64"/>
      <c r="E26" s="59"/>
      <c r="F26" s="59"/>
      <c r="G26" s="60"/>
      <c r="H26" s="59"/>
      <c r="I26" s="59"/>
    </row>
    <row r="27" spans="1:9" s="61" customFormat="1" ht="5.25" customHeight="1">
      <c r="A27" s="62"/>
      <c r="B27" s="31"/>
      <c r="C27" s="63"/>
      <c r="D27" s="64"/>
      <c r="E27" s="59"/>
      <c r="F27" s="59"/>
      <c r="G27" s="60"/>
      <c r="H27" s="59"/>
      <c r="I27" s="59"/>
    </row>
    <row r="28" spans="1:9" s="61" customFormat="1" ht="135" customHeight="1">
      <c r="A28" s="24" t="s">
        <v>3</v>
      </c>
      <c r="B28" s="102" t="s">
        <v>87</v>
      </c>
      <c r="C28" s="26"/>
      <c r="D28" s="27" t="s">
        <v>88</v>
      </c>
      <c r="E28" s="28">
        <v>4.3</v>
      </c>
      <c r="F28" s="92"/>
      <c r="G28" s="93"/>
      <c r="H28" s="259"/>
      <c r="I28" s="28">
        <f>ROUND((E28*H28),2)</f>
        <v>0</v>
      </c>
    </row>
    <row r="29" spans="1:9" s="61" customFormat="1">
      <c r="A29" s="62"/>
      <c r="B29" s="31"/>
      <c r="C29" s="63"/>
      <c r="D29" s="64"/>
      <c r="E29" s="59"/>
      <c r="F29" s="59"/>
      <c r="G29" s="60"/>
      <c r="H29" s="59"/>
      <c r="I29" s="59"/>
    </row>
    <row r="30" spans="1:9" s="61" customFormat="1">
      <c r="A30" s="62"/>
      <c r="B30" s="52"/>
      <c r="C30" s="63"/>
      <c r="D30" s="64"/>
      <c r="E30" s="34"/>
      <c r="F30" s="59"/>
      <c r="G30" s="60"/>
      <c r="H30" s="59"/>
      <c r="I30" s="59"/>
    </row>
    <row r="31" spans="1:9" s="36" customFormat="1">
      <c r="A31" s="209"/>
      <c r="B31" s="210" t="s">
        <v>79</v>
      </c>
      <c r="C31" s="211"/>
      <c r="D31" s="212" t="s">
        <v>60</v>
      </c>
      <c r="E31" s="213"/>
      <c r="F31" s="213"/>
      <c r="G31" s="214"/>
      <c r="H31" s="215"/>
      <c r="I31" s="213">
        <f>ROUND(SUM(I19:I28),2)</f>
        <v>0</v>
      </c>
    </row>
    <row r="32" spans="1:9" s="70" customFormat="1">
      <c r="A32" s="94"/>
      <c r="B32" s="95"/>
      <c r="C32" s="96"/>
      <c r="D32" s="97"/>
      <c r="E32" s="98"/>
      <c r="F32" s="98"/>
      <c r="G32" s="99"/>
      <c r="H32" s="59"/>
      <c r="I32" s="59"/>
    </row>
    <row r="33" spans="1:9" s="100" customFormat="1">
      <c r="A33" s="216"/>
      <c r="B33" s="217" t="s">
        <v>9</v>
      </c>
      <c r="C33" s="218"/>
      <c r="D33" s="219"/>
      <c r="E33" s="220"/>
      <c r="F33" s="220"/>
      <c r="G33" s="221"/>
      <c r="H33" s="220"/>
      <c r="I33" s="222"/>
    </row>
    <row r="34" spans="1:9" s="100" customFormat="1">
      <c r="A34" s="71"/>
      <c r="B34" s="72"/>
      <c r="C34" s="71"/>
      <c r="D34" s="73"/>
      <c r="E34" s="74"/>
      <c r="F34" s="74"/>
      <c r="G34" s="75"/>
      <c r="H34" s="74"/>
      <c r="I34" s="74"/>
    </row>
    <row r="35" spans="1:9" s="100" customFormat="1">
      <c r="A35" s="223" t="s">
        <v>73</v>
      </c>
      <c r="B35" s="224" t="s">
        <v>78</v>
      </c>
      <c r="C35" s="225"/>
      <c r="D35" s="226"/>
      <c r="E35" s="227"/>
      <c r="F35" s="227"/>
      <c r="G35" s="228"/>
      <c r="H35" s="227"/>
      <c r="I35" s="229"/>
    </row>
    <row r="36" spans="1:9" s="100" customFormat="1">
      <c r="A36" s="71"/>
      <c r="B36" s="72"/>
      <c r="C36" s="71"/>
      <c r="D36" s="73"/>
      <c r="E36" s="74"/>
      <c r="F36" s="74"/>
      <c r="G36" s="75"/>
      <c r="H36" s="74"/>
      <c r="I36" s="74"/>
    </row>
    <row r="37" spans="1:9" s="100" customFormat="1" ht="25.5">
      <c r="A37" s="76" t="s">
        <v>71</v>
      </c>
      <c r="B37" s="77" t="s">
        <v>70</v>
      </c>
      <c r="C37" s="78"/>
      <c r="D37" s="79"/>
      <c r="E37" s="80"/>
      <c r="F37" s="80"/>
      <c r="G37" s="81"/>
      <c r="H37" s="74"/>
      <c r="I37" s="82">
        <f>I31</f>
        <v>0</v>
      </c>
    </row>
    <row r="38" spans="1:9" s="100" customFormat="1">
      <c r="A38" s="78"/>
      <c r="B38" s="83"/>
      <c r="C38" s="78"/>
      <c r="D38" s="79"/>
      <c r="E38" s="80"/>
      <c r="F38" s="80"/>
      <c r="G38" s="81"/>
      <c r="H38" s="74"/>
      <c r="I38" s="80"/>
    </row>
    <row r="39" spans="1:9" s="101" customFormat="1">
      <c r="A39" s="71"/>
      <c r="B39" s="72"/>
      <c r="C39" s="71"/>
      <c r="D39" s="73"/>
      <c r="E39" s="74"/>
      <c r="F39" s="74"/>
      <c r="G39" s="75"/>
      <c r="H39" s="74"/>
      <c r="I39" s="74"/>
    </row>
    <row r="40" spans="1:9" s="101" customFormat="1">
      <c r="A40" s="230"/>
      <c r="B40" s="252" t="s">
        <v>80</v>
      </c>
      <c r="C40" s="232"/>
      <c r="D40" s="233"/>
      <c r="E40" s="234"/>
      <c r="F40" s="234"/>
      <c r="G40" s="235"/>
      <c r="H40" s="236"/>
      <c r="I40" s="237">
        <f>ROUND(SUM(I37),2)</f>
        <v>0</v>
      </c>
    </row>
    <row r="41" spans="1:9" s="61" customFormat="1">
      <c r="A41" s="62"/>
      <c r="B41" s="52"/>
      <c r="C41" s="63"/>
      <c r="D41" s="64"/>
      <c r="E41" s="59"/>
      <c r="F41" s="59"/>
      <c r="G41" s="60"/>
      <c r="H41" s="59"/>
      <c r="I41" s="59"/>
    </row>
    <row r="42" spans="1:9" s="61" customFormat="1">
      <c r="A42" s="62"/>
      <c r="B42" s="52"/>
      <c r="C42" s="63"/>
      <c r="D42" s="64"/>
      <c r="E42" s="59"/>
      <c r="F42" s="59"/>
      <c r="G42" s="60"/>
      <c r="H42" s="59"/>
      <c r="I42" s="59"/>
    </row>
    <row r="43" spans="1:9" s="61" customFormat="1">
      <c r="A43" s="62"/>
      <c r="B43" s="52"/>
      <c r="C43" s="63"/>
      <c r="D43" s="64"/>
      <c r="E43" s="59"/>
      <c r="F43" s="59"/>
      <c r="G43" s="60"/>
      <c r="H43" s="59"/>
      <c r="I43" s="59"/>
    </row>
    <row r="44" spans="1:9" s="61" customFormat="1">
      <c r="A44" s="62"/>
      <c r="B44" s="52"/>
      <c r="C44" s="63"/>
      <c r="D44" s="64"/>
      <c r="E44" s="59"/>
      <c r="F44" s="59"/>
      <c r="G44" s="60"/>
      <c r="H44" s="59"/>
      <c r="I44" s="59"/>
    </row>
    <row r="45" spans="1:9" s="61" customFormat="1">
      <c r="A45" s="62"/>
      <c r="B45" s="52"/>
      <c r="C45" s="63"/>
      <c r="D45" s="64"/>
      <c r="E45" s="59"/>
      <c r="F45" s="59"/>
      <c r="G45" s="60"/>
      <c r="H45" s="59"/>
      <c r="I45" s="59"/>
    </row>
    <row r="46" spans="1:9" s="70" customFormat="1">
      <c r="A46" s="62"/>
      <c r="B46" s="52"/>
      <c r="C46" s="63"/>
      <c r="D46" s="64"/>
      <c r="E46" s="59"/>
      <c r="F46" s="59"/>
      <c r="G46" s="60"/>
      <c r="H46" s="59"/>
      <c r="I46" s="59"/>
    </row>
  </sheetData>
  <sheetProtection algorithmName="SHA-512" hashValue="/RaBwUeGMSjzkC4YQmHLk10VB0xIX62KTZWsDEkZMEJPa/177gxsNELtRllksLYeqD61LCM7UGzF2695dlFLBQ==" saltValue="cznsrv0zCnmOstH74ELOVw==" spinCount="100000" sheet="1" objects="1" scenarios="1"/>
  <pageMargins left="0.7" right="0.7" top="0.75" bottom="0.75" header="0.3" footer="0.3"/>
  <pageSetup paperSize="9" orientation="portrait" r:id="rId1"/>
  <rowBreaks count="3" manualBreakCount="3">
    <brk id="10" max="16383" man="1"/>
    <brk id="17" max="16383" man="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E1BB-43D1-446D-AC2F-A11073EDF624}">
  <sheetPr>
    <tabColor rgb="FFFFC000"/>
  </sheetPr>
  <dimension ref="B1:T134"/>
  <sheetViews>
    <sheetView zoomScaleNormal="100" zoomScaleSheetLayoutView="115" zoomScalePageLayoutView="81" workbookViewId="0">
      <selection activeCell="J5" sqref="J5"/>
    </sheetView>
  </sheetViews>
  <sheetFormatPr defaultColWidth="9" defaultRowHeight="12.75"/>
  <cols>
    <col min="1" max="1" width="1.85546875" style="124" customWidth="1"/>
    <col min="2" max="2" width="5.85546875" style="124" customWidth="1"/>
    <col min="3" max="3" width="45.5703125" style="127" customWidth="1"/>
    <col min="4" max="4" width="2.85546875" style="124" customWidth="1"/>
    <col min="5" max="5" width="2.7109375" style="124" customWidth="1"/>
    <col min="6" max="6" width="7.5703125" style="126" hidden="1" customWidth="1"/>
    <col min="7" max="7" width="19.85546875" style="126" customWidth="1"/>
    <col min="8" max="8" width="0.7109375" style="126" customWidth="1"/>
    <col min="9" max="9" width="8.140625" style="124" customWidth="1"/>
    <col min="10" max="10" width="12.140625" style="125" bestFit="1" customWidth="1"/>
    <col min="11" max="11" width="10.7109375" style="124" bestFit="1" customWidth="1"/>
    <col min="12" max="15" width="9" style="124"/>
    <col min="16" max="16" width="15" style="124" bestFit="1" customWidth="1"/>
    <col min="17" max="19" width="9" style="124"/>
    <col min="20" max="20" width="15" style="124" bestFit="1" customWidth="1"/>
    <col min="21" max="16384" width="9" style="124"/>
  </cols>
  <sheetData>
    <row r="1" spans="2:20" ht="5.25" customHeight="1">
      <c r="B1" s="130"/>
      <c r="C1" s="125"/>
      <c r="D1" s="125"/>
      <c r="E1" s="129"/>
      <c r="F1" s="129"/>
      <c r="G1" s="129"/>
      <c r="H1" s="129"/>
    </row>
    <row r="2" spans="2:20" ht="5.0999999999999996" customHeight="1">
      <c r="B2" s="130"/>
      <c r="C2" s="125"/>
      <c r="D2" s="125"/>
      <c r="E2" s="129"/>
      <c r="F2" s="129"/>
      <c r="G2" s="129"/>
      <c r="H2" s="129"/>
    </row>
    <row r="3" spans="2:20" s="153" customFormat="1" ht="18.75" customHeight="1">
      <c r="B3" s="160" t="s">
        <v>90</v>
      </c>
      <c r="C3" s="154" t="s">
        <v>12</v>
      </c>
      <c r="D3" s="154"/>
      <c r="E3" s="176"/>
      <c r="F3" s="176"/>
      <c r="G3" s="178"/>
      <c r="H3" s="176"/>
      <c r="J3" s="154"/>
    </row>
    <row r="4" spans="2:20" s="153" customFormat="1" ht="18.75" customHeight="1">
      <c r="B4" s="160"/>
      <c r="C4" s="154"/>
      <c r="D4" s="154"/>
      <c r="E4" s="176"/>
      <c r="F4" s="176"/>
      <c r="G4" s="177"/>
      <c r="H4" s="176"/>
      <c r="J4" s="154"/>
    </row>
    <row r="5" spans="2:20" s="153" customFormat="1" ht="5.0999999999999996" customHeight="1">
      <c r="B5" s="107"/>
      <c r="C5" s="106"/>
      <c r="D5" s="106"/>
      <c r="E5" s="138"/>
      <c r="F5" s="138"/>
      <c r="G5" s="137"/>
      <c r="H5" s="137"/>
      <c r="J5" s="154"/>
    </row>
    <row r="6" spans="2:20" s="153" customFormat="1" ht="12" customHeight="1">
      <c r="B6" s="152" t="s">
        <v>90</v>
      </c>
      <c r="C6" s="151" t="s">
        <v>12</v>
      </c>
      <c r="D6" s="151"/>
      <c r="E6" s="150"/>
      <c r="F6" s="150"/>
      <c r="G6" s="148">
        <f>'I. Građevinski radovi'!I97</f>
        <v>0</v>
      </c>
      <c r="H6" s="137"/>
      <c r="J6" s="154"/>
    </row>
    <row r="7" spans="2:20" s="153" customFormat="1" ht="5.0999999999999996" customHeight="1">
      <c r="B7" s="107"/>
      <c r="C7" s="106"/>
      <c r="D7" s="106"/>
      <c r="E7" s="138"/>
      <c r="F7" s="138"/>
      <c r="G7" s="137"/>
      <c r="H7" s="137"/>
      <c r="J7" s="154"/>
    </row>
    <row r="8" spans="2:20" s="166" customFormat="1" ht="20.100000000000001" customHeight="1">
      <c r="B8" s="136"/>
      <c r="C8" s="175" t="s">
        <v>12</v>
      </c>
      <c r="D8" s="174"/>
      <c r="E8" s="173"/>
      <c r="F8" s="172"/>
      <c r="G8" s="171">
        <f>ROUND(SUM(G6),2)</f>
        <v>0</v>
      </c>
      <c r="H8" s="131"/>
      <c r="J8" s="167"/>
      <c r="P8" s="170"/>
      <c r="T8" s="170"/>
    </row>
    <row r="9" spans="2:20" s="166" customFormat="1" ht="5.0999999999999996" customHeight="1">
      <c r="B9" s="136"/>
      <c r="C9" s="162"/>
      <c r="D9" s="162"/>
      <c r="E9" s="161"/>
      <c r="F9" s="169"/>
      <c r="G9" s="168"/>
      <c r="H9" s="168"/>
      <c r="J9" s="167"/>
    </row>
    <row r="10" spans="2:20" ht="14.25" customHeight="1">
      <c r="B10" s="160" t="s">
        <v>89</v>
      </c>
      <c r="C10" s="159" t="s">
        <v>82</v>
      </c>
      <c r="D10" s="159"/>
      <c r="E10" s="158"/>
      <c r="F10" s="157"/>
      <c r="G10" s="156"/>
      <c r="H10" s="156"/>
    </row>
    <row r="11" spans="2:20" s="153" customFormat="1" ht="6" customHeight="1">
      <c r="B11" s="107"/>
      <c r="C11" s="106"/>
      <c r="D11" s="106"/>
      <c r="E11" s="138"/>
      <c r="F11" s="155"/>
      <c r="G11" s="137"/>
      <c r="H11" s="137"/>
      <c r="J11" s="154"/>
    </row>
    <row r="12" spans="2:20" ht="12" customHeight="1">
      <c r="B12" s="152" t="s">
        <v>90</v>
      </c>
      <c r="C12" s="151" t="s">
        <v>82</v>
      </c>
      <c r="D12" s="151"/>
      <c r="E12" s="150"/>
      <c r="F12" s="149"/>
      <c r="G12" s="148">
        <f>'II. Čelik'!I40</f>
        <v>0</v>
      </c>
      <c r="H12" s="137"/>
    </row>
    <row r="13" spans="2:20" ht="5.0999999999999996" customHeight="1">
      <c r="B13" s="107"/>
      <c r="C13" s="106"/>
      <c r="D13" s="106"/>
      <c r="E13" s="138"/>
      <c r="F13" s="155"/>
      <c r="G13" s="137"/>
      <c r="H13" s="137"/>
    </row>
    <row r="14" spans="2:20" ht="5.0999999999999996" customHeight="1">
      <c r="B14" s="107"/>
      <c r="C14" s="106"/>
      <c r="D14" s="106"/>
      <c r="E14" s="138"/>
      <c r="F14" s="138"/>
      <c r="G14" s="137"/>
      <c r="H14" s="137"/>
    </row>
    <row r="15" spans="2:20" ht="20.100000000000001" customHeight="1">
      <c r="B15" s="136"/>
      <c r="C15" s="147" t="s">
        <v>99</v>
      </c>
      <c r="D15" s="165"/>
      <c r="E15" s="164"/>
      <c r="F15" s="164"/>
      <c r="G15" s="163">
        <f>ROUND(SUM(G12),2)</f>
        <v>0</v>
      </c>
      <c r="H15" s="131"/>
      <c r="P15" s="126"/>
    </row>
    <row r="16" spans="2:20" s="166" customFormat="1" ht="5.0999999999999996" customHeight="1">
      <c r="B16" s="136"/>
      <c r="C16" s="162"/>
      <c r="D16" s="162"/>
      <c r="E16" s="161"/>
      <c r="F16" s="169"/>
      <c r="G16" s="168"/>
      <c r="H16" s="168"/>
      <c r="J16" s="167"/>
    </row>
    <row r="17" spans="2:16" s="166" customFormat="1" ht="5.0999999999999996" customHeight="1">
      <c r="B17" s="136"/>
      <c r="C17" s="162"/>
      <c r="D17" s="162"/>
      <c r="E17" s="161"/>
      <c r="F17" s="169"/>
      <c r="G17" s="168"/>
      <c r="H17" s="168"/>
      <c r="J17" s="167"/>
    </row>
    <row r="18" spans="2:16" ht="15" customHeight="1">
      <c r="B18" s="130"/>
      <c r="C18" s="125"/>
      <c r="D18" s="125"/>
      <c r="E18" s="129"/>
      <c r="F18" s="129"/>
      <c r="G18" s="129"/>
      <c r="H18" s="129"/>
    </row>
    <row r="19" spans="2:16" ht="20.100000000000001" customHeight="1">
      <c r="B19" s="136"/>
      <c r="C19" s="146" t="s">
        <v>98</v>
      </c>
      <c r="D19" s="145"/>
      <c r="E19" s="144"/>
      <c r="F19" s="144"/>
      <c r="G19" s="143">
        <f>ROUND(SUM(G8,G15),2)</f>
        <v>0</v>
      </c>
      <c r="H19" s="131"/>
      <c r="J19" s="129"/>
    </row>
    <row r="20" spans="2:16" ht="5.0999999999999996" customHeight="1">
      <c r="B20" s="107"/>
      <c r="C20" s="106"/>
      <c r="D20" s="106"/>
      <c r="E20" s="138"/>
      <c r="F20" s="138"/>
      <c r="G20" s="137"/>
      <c r="H20" s="137"/>
    </row>
    <row r="21" spans="2:16" ht="20.100000000000001" customHeight="1">
      <c r="B21" s="136"/>
      <c r="C21" s="142" t="s">
        <v>97</v>
      </c>
      <c r="D21" s="141"/>
      <c r="E21" s="140"/>
      <c r="F21" s="140"/>
      <c r="G21" s="261">
        <f>ROUND((G19*0.25),2)</f>
        <v>0</v>
      </c>
      <c r="H21" s="131"/>
      <c r="J21" s="129"/>
      <c r="K21" s="139"/>
      <c r="P21" s="126"/>
    </row>
    <row r="22" spans="2:16" ht="5.0999999999999996" customHeight="1">
      <c r="B22" s="107"/>
      <c r="C22" s="106"/>
      <c r="D22" s="106"/>
      <c r="E22" s="138"/>
      <c r="F22" s="138"/>
      <c r="G22" s="137"/>
      <c r="H22" s="137"/>
    </row>
    <row r="23" spans="2:16" ht="20.100000000000001" customHeight="1">
      <c r="B23" s="136"/>
      <c r="C23" s="135" t="s">
        <v>96</v>
      </c>
      <c r="D23" s="134"/>
      <c r="E23" s="133"/>
      <c r="F23" s="133"/>
      <c r="G23" s="132">
        <f>ROUND(SUM(G19:G21),2)</f>
        <v>0</v>
      </c>
      <c r="H23" s="131"/>
    </row>
    <row r="24" spans="2:16">
      <c r="B24" s="130"/>
      <c r="C24" s="125"/>
      <c r="D24" s="125"/>
      <c r="E24" s="129"/>
      <c r="F24" s="129"/>
      <c r="G24" s="129"/>
      <c r="H24" s="129"/>
    </row>
    <row r="25" spans="2:16">
      <c r="C25" s="124"/>
      <c r="D25" s="128"/>
      <c r="F25" s="124"/>
      <c r="G25" s="124"/>
      <c r="H25" s="124"/>
    </row>
    <row r="26" spans="2:16">
      <c r="C26" s="124"/>
      <c r="D26" s="128"/>
      <c r="F26" s="124"/>
      <c r="G26" s="124"/>
      <c r="H26" s="124"/>
    </row>
    <row r="27" spans="2:16">
      <c r="C27" s="124"/>
      <c r="D27" s="128"/>
      <c r="F27" s="124"/>
      <c r="G27" s="124"/>
      <c r="H27" s="124"/>
    </row>
    <row r="28" spans="2:16">
      <c r="C28" s="124"/>
      <c r="D28" s="128"/>
      <c r="F28" s="124"/>
      <c r="G28" s="124"/>
      <c r="H28" s="124"/>
    </row>
    <row r="29" spans="2:16">
      <c r="C29" s="124"/>
      <c r="D29" s="128"/>
      <c r="F29" s="124"/>
      <c r="G29" s="124"/>
      <c r="H29" s="124"/>
    </row>
    <row r="30" spans="2:16">
      <c r="C30" s="124"/>
      <c r="D30" s="128"/>
      <c r="F30" s="124"/>
      <c r="G30" s="124"/>
      <c r="H30" s="124"/>
    </row>
    <row r="31" spans="2:16">
      <c r="C31" s="124"/>
      <c r="D31" s="128"/>
      <c r="F31" s="124"/>
      <c r="G31" s="124"/>
      <c r="H31" s="124"/>
    </row>
    <row r="32" spans="2:16">
      <c r="C32" s="124"/>
      <c r="D32" s="128"/>
      <c r="F32" s="124"/>
      <c r="G32" s="124"/>
      <c r="H32" s="124"/>
    </row>
    <row r="33" spans="3:8">
      <c r="C33" s="124"/>
      <c r="D33" s="128"/>
      <c r="F33" s="124"/>
      <c r="G33" s="124"/>
      <c r="H33" s="124"/>
    </row>
    <row r="34" spans="3:8">
      <c r="C34" s="124"/>
      <c r="D34" s="128"/>
      <c r="F34" s="124"/>
      <c r="G34" s="124"/>
      <c r="H34" s="124"/>
    </row>
    <row r="35" spans="3:8">
      <c r="C35" s="124"/>
      <c r="D35" s="128"/>
      <c r="F35" s="124"/>
      <c r="G35" s="124"/>
      <c r="H35" s="124"/>
    </row>
    <row r="36" spans="3:8">
      <c r="C36" s="124"/>
      <c r="D36" s="128"/>
      <c r="F36" s="124"/>
      <c r="G36" s="124"/>
      <c r="H36" s="124"/>
    </row>
    <row r="37" spans="3:8">
      <c r="C37" s="124"/>
      <c r="D37" s="128"/>
      <c r="F37" s="124"/>
      <c r="G37" s="124"/>
      <c r="H37" s="124"/>
    </row>
    <row r="38" spans="3:8">
      <c r="C38" s="124"/>
      <c r="D38" s="128"/>
      <c r="F38" s="124"/>
      <c r="G38" s="124"/>
      <c r="H38" s="124"/>
    </row>
    <row r="39" spans="3:8">
      <c r="C39" s="124"/>
      <c r="D39" s="128"/>
      <c r="F39" s="124"/>
      <c r="G39" s="124"/>
      <c r="H39" s="124"/>
    </row>
    <row r="40" spans="3:8">
      <c r="C40" s="124"/>
      <c r="D40" s="128"/>
      <c r="F40" s="124"/>
      <c r="G40" s="124"/>
      <c r="H40" s="124"/>
    </row>
    <row r="41" spans="3:8">
      <c r="C41" s="124"/>
      <c r="D41" s="128"/>
      <c r="F41" s="124"/>
      <c r="G41" s="124"/>
      <c r="H41" s="124"/>
    </row>
    <row r="42" spans="3:8">
      <c r="C42" s="124"/>
      <c r="D42" s="128"/>
      <c r="F42" s="124"/>
      <c r="G42" s="124"/>
      <c r="H42" s="124"/>
    </row>
    <row r="43" spans="3:8">
      <c r="C43" s="124"/>
      <c r="D43" s="128"/>
      <c r="F43" s="124"/>
      <c r="G43" s="124"/>
      <c r="H43" s="124"/>
    </row>
    <row r="44" spans="3:8">
      <c r="C44" s="124"/>
      <c r="D44" s="128"/>
      <c r="F44" s="124"/>
      <c r="G44" s="124"/>
      <c r="H44" s="124"/>
    </row>
    <row r="45" spans="3:8">
      <c r="C45" s="124"/>
      <c r="D45" s="128"/>
      <c r="F45" s="124"/>
      <c r="G45" s="124"/>
      <c r="H45" s="124"/>
    </row>
    <row r="46" spans="3:8">
      <c r="C46" s="124"/>
      <c r="D46" s="128"/>
      <c r="F46" s="124"/>
      <c r="G46" s="124"/>
      <c r="H46" s="124"/>
    </row>
    <row r="47" spans="3:8">
      <c r="C47" s="124"/>
      <c r="D47" s="128"/>
      <c r="F47" s="124"/>
      <c r="G47" s="124"/>
      <c r="H47" s="124"/>
    </row>
    <row r="48" spans="3:8">
      <c r="C48" s="124"/>
      <c r="D48" s="128"/>
      <c r="F48" s="124"/>
      <c r="G48" s="124"/>
      <c r="H48" s="124"/>
    </row>
    <row r="49" spans="3:8">
      <c r="C49" s="124"/>
      <c r="D49" s="128"/>
      <c r="F49" s="124"/>
      <c r="G49" s="124"/>
      <c r="H49" s="124"/>
    </row>
    <row r="50" spans="3:8">
      <c r="C50" s="124"/>
      <c r="D50" s="128"/>
      <c r="F50" s="124"/>
      <c r="G50" s="124"/>
      <c r="H50" s="124"/>
    </row>
    <row r="51" spans="3:8">
      <c r="C51" s="124"/>
      <c r="D51" s="128"/>
      <c r="F51" s="124"/>
      <c r="G51" s="124"/>
      <c r="H51" s="124"/>
    </row>
    <row r="52" spans="3:8">
      <c r="C52" s="124"/>
      <c r="D52" s="128"/>
      <c r="F52" s="124"/>
      <c r="G52" s="124"/>
      <c r="H52" s="124"/>
    </row>
    <row r="53" spans="3:8">
      <c r="C53" s="124"/>
      <c r="D53" s="128"/>
      <c r="F53" s="124"/>
      <c r="G53" s="124"/>
      <c r="H53" s="124"/>
    </row>
    <row r="54" spans="3:8">
      <c r="C54" s="124"/>
      <c r="D54" s="128"/>
      <c r="F54" s="124"/>
      <c r="G54" s="124"/>
      <c r="H54" s="124"/>
    </row>
    <row r="55" spans="3:8">
      <c r="C55" s="124"/>
      <c r="D55" s="128"/>
      <c r="F55" s="124"/>
      <c r="G55" s="124"/>
      <c r="H55" s="124"/>
    </row>
    <row r="56" spans="3:8">
      <c r="C56" s="124"/>
      <c r="D56" s="128"/>
      <c r="F56" s="124"/>
      <c r="G56" s="124"/>
      <c r="H56" s="124"/>
    </row>
    <row r="57" spans="3:8">
      <c r="C57" s="124"/>
      <c r="D57" s="128"/>
      <c r="F57" s="124"/>
      <c r="G57" s="124"/>
      <c r="H57" s="124"/>
    </row>
    <row r="58" spans="3:8">
      <c r="C58" s="124"/>
      <c r="D58" s="128"/>
      <c r="F58" s="124"/>
      <c r="G58" s="124"/>
      <c r="H58" s="124"/>
    </row>
    <row r="59" spans="3:8">
      <c r="C59" s="124"/>
      <c r="D59" s="128"/>
      <c r="F59" s="124"/>
      <c r="G59" s="124"/>
      <c r="H59" s="124"/>
    </row>
    <row r="60" spans="3:8">
      <c r="C60" s="124"/>
      <c r="D60" s="128"/>
      <c r="F60" s="124"/>
      <c r="G60" s="124"/>
      <c r="H60" s="124"/>
    </row>
    <row r="61" spans="3:8">
      <c r="C61" s="124"/>
      <c r="D61" s="128"/>
      <c r="F61" s="124"/>
      <c r="G61" s="124"/>
      <c r="H61" s="124"/>
    </row>
    <row r="62" spans="3:8">
      <c r="C62" s="124"/>
      <c r="D62" s="128"/>
      <c r="F62" s="124"/>
      <c r="G62" s="124"/>
      <c r="H62" s="124"/>
    </row>
    <row r="63" spans="3:8">
      <c r="C63" s="124"/>
      <c r="D63" s="128"/>
      <c r="F63" s="124"/>
      <c r="G63" s="124"/>
      <c r="H63" s="124"/>
    </row>
    <row r="64" spans="3:8">
      <c r="C64" s="124"/>
      <c r="D64" s="128"/>
      <c r="F64" s="124"/>
      <c r="G64" s="124"/>
      <c r="H64" s="124"/>
    </row>
    <row r="65" spans="3:8">
      <c r="C65" s="124"/>
      <c r="D65" s="128"/>
      <c r="F65" s="124"/>
      <c r="G65" s="124"/>
      <c r="H65" s="124"/>
    </row>
    <row r="66" spans="3:8">
      <c r="C66" s="124"/>
      <c r="D66" s="128"/>
      <c r="F66" s="124"/>
      <c r="G66" s="124"/>
      <c r="H66" s="124"/>
    </row>
    <row r="67" spans="3:8">
      <c r="C67" s="124"/>
      <c r="D67" s="128"/>
      <c r="F67" s="124"/>
      <c r="G67" s="124"/>
      <c r="H67" s="124"/>
    </row>
    <row r="68" spans="3:8">
      <c r="C68" s="124"/>
      <c r="D68" s="128"/>
      <c r="F68" s="124"/>
      <c r="G68" s="124"/>
      <c r="H68" s="124"/>
    </row>
    <row r="69" spans="3:8">
      <c r="C69" s="124"/>
      <c r="D69" s="128"/>
      <c r="F69" s="124"/>
      <c r="G69" s="124"/>
      <c r="H69" s="124"/>
    </row>
    <row r="70" spans="3:8">
      <c r="C70" s="124"/>
      <c r="D70" s="128"/>
      <c r="F70" s="124"/>
      <c r="G70" s="124"/>
      <c r="H70" s="124"/>
    </row>
    <row r="71" spans="3:8">
      <c r="C71" s="124"/>
      <c r="D71" s="128"/>
      <c r="F71" s="124"/>
      <c r="G71" s="124"/>
      <c r="H71" s="124"/>
    </row>
    <row r="72" spans="3:8">
      <c r="C72" s="124"/>
      <c r="D72" s="128"/>
      <c r="F72" s="124"/>
      <c r="G72" s="124"/>
      <c r="H72" s="124"/>
    </row>
    <row r="73" spans="3:8">
      <c r="C73" s="124"/>
      <c r="D73" s="128"/>
      <c r="F73" s="124"/>
      <c r="G73" s="124"/>
      <c r="H73" s="124"/>
    </row>
    <row r="74" spans="3:8">
      <c r="C74" s="124"/>
      <c r="D74" s="128"/>
      <c r="F74" s="124"/>
      <c r="G74" s="124"/>
      <c r="H74" s="124"/>
    </row>
    <row r="75" spans="3:8">
      <c r="C75" s="124"/>
      <c r="D75" s="128"/>
      <c r="F75" s="124"/>
      <c r="G75" s="124"/>
      <c r="H75" s="124"/>
    </row>
    <row r="76" spans="3:8">
      <c r="C76" s="124"/>
      <c r="D76" s="128"/>
      <c r="F76" s="124"/>
      <c r="G76" s="124"/>
      <c r="H76" s="124"/>
    </row>
    <row r="77" spans="3:8">
      <c r="C77" s="124"/>
      <c r="D77" s="128"/>
      <c r="F77" s="124"/>
      <c r="G77" s="124"/>
      <c r="H77" s="124"/>
    </row>
    <row r="78" spans="3:8">
      <c r="C78" s="124"/>
      <c r="D78" s="128"/>
      <c r="F78" s="124"/>
      <c r="G78" s="124"/>
      <c r="H78" s="124"/>
    </row>
    <row r="79" spans="3:8">
      <c r="C79" s="124"/>
      <c r="D79" s="128"/>
      <c r="F79" s="124"/>
      <c r="G79" s="124"/>
      <c r="H79" s="124"/>
    </row>
    <row r="80" spans="3:8">
      <c r="C80" s="124"/>
      <c r="D80" s="128"/>
      <c r="F80" s="124"/>
      <c r="G80" s="124"/>
      <c r="H80" s="124"/>
    </row>
    <row r="81" spans="3:8">
      <c r="C81" s="124"/>
      <c r="D81" s="128"/>
      <c r="F81" s="124"/>
      <c r="G81" s="124"/>
      <c r="H81" s="124"/>
    </row>
    <row r="82" spans="3:8">
      <c r="C82" s="124"/>
      <c r="D82" s="128"/>
      <c r="F82" s="124"/>
      <c r="G82" s="124"/>
      <c r="H82" s="124"/>
    </row>
    <row r="83" spans="3:8">
      <c r="C83" s="124"/>
      <c r="D83" s="128"/>
      <c r="F83" s="124"/>
      <c r="G83" s="124"/>
      <c r="H83" s="124"/>
    </row>
    <row r="84" spans="3:8">
      <c r="C84" s="124"/>
      <c r="D84" s="128"/>
      <c r="F84" s="124"/>
      <c r="G84" s="124"/>
      <c r="H84" s="124"/>
    </row>
    <row r="85" spans="3:8">
      <c r="C85" s="124"/>
      <c r="D85" s="128"/>
      <c r="F85" s="124"/>
      <c r="G85" s="124"/>
      <c r="H85" s="124"/>
    </row>
    <row r="86" spans="3:8">
      <c r="C86" s="124"/>
      <c r="D86" s="128"/>
      <c r="F86" s="124"/>
      <c r="G86" s="124"/>
      <c r="H86" s="124"/>
    </row>
    <row r="87" spans="3:8">
      <c r="C87" s="124"/>
      <c r="D87" s="128"/>
      <c r="F87" s="124"/>
      <c r="G87" s="124"/>
      <c r="H87" s="124"/>
    </row>
    <row r="88" spans="3:8">
      <c r="C88" s="124"/>
      <c r="D88" s="128"/>
      <c r="F88" s="124"/>
      <c r="G88" s="124"/>
      <c r="H88" s="124"/>
    </row>
    <row r="89" spans="3:8">
      <c r="C89" s="124"/>
      <c r="D89" s="128"/>
      <c r="F89" s="124"/>
      <c r="G89" s="124"/>
      <c r="H89" s="124"/>
    </row>
    <row r="90" spans="3:8">
      <c r="C90" s="124"/>
      <c r="D90" s="128"/>
      <c r="F90" s="124"/>
      <c r="G90" s="124"/>
      <c r="H90" s="124"/>
    </row>
    <row r="91" spans="3:8">
      <c r="C91" s="124"/>
      <c r="D91" s="128"/>
      <c r="F91" s="124"/>
      <c r="G91" s="124"/>
      <c r="H91" s="124"/>
    </row>
    <row r="92" spans="3:8">
      <c r="C92" s="124"/>
      <c r="D92" s="128"/>
      <c r="F92" s="124"/>
      <c r="G92" s="124"/>
      <c r="H92" s="124"/>
    </row>
    <row r="93" spans="3:8">
      <c r="C93" s="124"/>
      <c r="D93" s="128"/>
      <c r="F93" s="124"/>
      <c r="G93" s="124"/>
      <c r="H93" s="124"/>
    </row>
    <row r="94" spans="3:8">
      <c r="C94" s="124"/>
      <c r="D94" s="128"/>
      <c r="F94" s="124"/>
      <c r="G94" s="124"/>
      <c r="H94" s="124"/>
    </row>
    <row r="95" spans="3:8">
      <c r="C95" s="124"/>
      <c r="D95" s="128"/>
      <c r="F95" s="124"/>
      <c r="G95" s="124"/>
      <c r="H95" s="124"/>
    </row>
    <row r="96" spans="3:8">
      <c r="C96" s="124"/>
      <c r="D96" s="128"/>
      <c r="F96" s="124"/>
      <c r="G96" s="124"/>
      <c r="H96" s="124"/>
    </row>
    <row r="97" spans="3:8">
      <c r="C97" s="124"/>
      <c r="D97" s="128"/>
      <c r="F97" s="124"/>
      <c r="G97" s="124"/>
      <c r="H97" s="124"/>
    </row>
    <row r="98" spans="3:8">
      <c r="C98" s="124"/>
      <c r="D98" s="128"/>
      <c r="F98" s="124"/>
      <c r="G98" s="124"/>
      <c r="H98" s="124"/>
    </row>
    <row r="99" spans="3:8">
      <c r="C99" s="124"/>
      <c r="D99" s="128"/>
      <c r="F99" s="124"/>
      <c r="G99" s="124"/>
      <c r="H99" s="124"/>
    </row>
    <row r="100" spans="3:8">
      <c r="C100" s="124"/>
      <c r="D100" s="128"/>
      <c r="F100" s="124"/>
      <c r="G100" s="124"/>
      <c r="H100" s="124"/>
    </row>
    <row r="101" spans="3:8">
      <c r="C101" s="124"/>
      <c r="D101" s="128"/>
      <c r="F101" s="124"/>
      <c r="G101" s="124"/>
      <c r="H101" s="124"/>
    </row>
    <row r="102" spans="3:8">
      <c r="C102" s="124"/>
      <c r="D102" s="128"/>
      <c r="F102" s="124"/>
      <c r="G102" s="124"/>
      <c r="H102" s="124"/>
    </row>
    <row r="103" spans="3:8">
      <c r="C103" s="124"/>
      <c r="D103" s="128"/>
      <c r="F103" s="124"/>
      <c r="G103" s="124"/>
      <c r="H103" s="124"/>
    </row>
    <row r="104" spans="3:8">
      <c r="C104" s="124"/>
      <c r="D104" s="128"/>
      <c r="F104" s="124"/>
      <c r="G104" s="124"/>
      <c r="H104" s="124"/>
    </row>
    <row r="105" spans="3:8">
      <c r="C105" s="124"/>
      <c r="D105" s="128"/>
      <c r="F105" s="124"/>
      <c r="G105" s="124"/>
      <c r="H105" s="124"/>
    </row>
    <row r="106" spans="3:8">
      <c r="C106" s="124"/>
      <c r="D106" s="128"/>
      <c r="F106" s="124"/>
      <c r="G106" s="124"/>
      <c r="H106" s="124"/>
    </row>
    <row r="107" spans="3:8">
      <c r="C107" s="124"/>
      <c r="D107" s="128"/>
      <c r="F107" s="124"/>
      <c r="G107" s="124"/>
      <c r="H107" s="124"/>
    </row>
    <row r="108" spans="3:8">
      <c r="C108" s="124"/>
      <c r="D108" s="128"/>
      <c r="F108" s="124"/>
      <c r="G108" s="124"/>
      <c r="H108" s="124"/>
    </row>
    <row r="109" spans="3:8">
      <c r="C109" s="124"/>
      <c r="D109" s="128"/>
      <c r="F109" s="124"/>
      <c r="G109" s="124"/>
      <c r="H109" s="124"/>
    </row>
    <row r="110" spans="3:8">
      <c r="C110" s="124"/>
      <c r="D110" s="128"/>
      <c r="F110" s="124"/>
      <c r="G110" s="124"/>
      <c r="H110" s="124"/>
    </row>
    <row r="111" spans="3:8">
      <c r="C111" s="124"/>
      <c r="D111" s="128"/>
      <c r="F111" s="124"/>
      <c r="G111" s="124"/>
      <c r="H111" s="124"/>
    </row>
    <row r="112" spans="3:8">
      <c r="C112" s="124"/>
      <c r="D112" s="128"/>
      <c r="F112" s="124"/>
      <c r="G112" s="124"/>
      <c r="H112" s="124"/>
    </row>
    <row r="113" spans="3:8">
      <c r="C113" s="124"/>
      <c r="D113" s="128"/>
      <c r="F113" s="124"/>
      <c r="G113" s="124"/>
      <c r="H113" s="124"/>
    </row>
    <row r="114" spans="3:8">
      <c r="C114" s="124"/>
      <c r="D114" s="128"/>
      <c r="F114" s="124"/>
      <c r="G114" s="124"/>
      <c r="H114" s="124"/>
    </row>
    <row r="115" spans="3:8">
      <c r="C115" s="124"/>
      <c r="D115" s="128"/>
      <c r="F115" s="124"/>
      <c r="G115" s="124"/>
      <c r="H115" s="124"/>
    </row>
    <row r="116" spans="3:8">
      <c r="C116" s="124"/>
      <c r="D116" s="128"/>
      <c r="F116" s="124"/>
      <c r="G116" s="124"/>
      <c r="H116" s="124"/>
    </row>
    <row r="117" spans="3:8">
      <c r="C117" s="124"/>
      <c r="D117" s="128"/>
      <c r="F117" s="124"/>
      <c r="G117" s="124"/>
      <c r="H117" s="124"/>
    </row>
    <row r="118" spans="3:8">
      <c r="C118" s="124"/>
      <c r="D118" s="128"/>
      <c r="F118" s="124"/>
      <c r="G118" s="124"/>
      <c r="H118" s="124"/>
    </row>
    <row r="119" spans="3:8">
      <c r="C119" s="124"/>
      <c r="D119" s="128"/>
      <c r="F119" s="124"/>
      <c r="G119" s="124"/>
      <c r="H119" s="124"/>
    </row>
    <row r="120" spans="3:8">
      <c r="C120" s="124"/>
      <c r="D120" s="128"/>
      <c r="F120" s="124"/>
      <c r="G120" s="124"/>
      <c r="H120" s="124"/>
    </row>
    <row r="121" spans="3:8">
      <c r="C121" s="124"/>
      <c r="D121" s="128"/>
      <c r="F121" s="124"/>
      <c r="G121" s="124"/>
      <c r="H121" s="124"/>
    </row>
    <row r="122" spans="3:8">
      <c r="C122" s="124"/>
      <c r="D122" s="128"/>
      <c r="F122" s="124"/>
      <c r="G122" s="124"/>
      <c r="H122" s="124"/>
    </row>
    <row r="123" spans="3:8">
      <c r="C123" s="124"/>
      <c r="D123" s="128"/>
      <c r="F123" s="124"/>
      <c r="G123" s="124"/>
      <c r="H123" s="124"/>
    </row>
    <row r="124" spans="3:8">
      <c r="C124" s="124"/>
      <c r="D124" s="128"/>
      <c r="F124" s="124"/>
      <c r="G124" s="124"/>
      <c r="H124" s="124"/>
    </row>
    <row r="125" spans="3:8">
      <c r="C125" s="124"/>
      <c r="D125" s="128"/>
      <c r="F125" s="124"/>
      <c r="G125" s="124"/>
      <c r="H125" s="124"/>
    </row>
    <row r="126" spans="3:8">
      <c r="C126" s="124"/>
      <c r="D126" s="128"/>
      <c r="F126" s="124"/>
      <c r="G126" s="124"/>
      <c r="H126" s="124"/>
    </row>
    <row r="127" spans="3:8">
      <c r="C127" s="124"/>
      <c r="D127" s="128"/>
      <c r="F127" s="124"/>
      <c r="G127" s="124"/>
      <c r="H127" s="124"/>
    </row>
    <row r="128" spans="3:8">
      <c r="C128" s="124"/>
      <c r="D128" s="128"/>
      <c r="F128" s="124"/>
      <c r="G128" s="124"/>
      <c r="H128" s="124"/>
    </row>
    <row r="129" spans="3:8">
      <c r="C129" s="124"/>
      <c r="D129" s="128"/>
      <c r="F129" s="124"/>
      <c r="G129" s="124"/>
      <c r="H129" s="124"/>
    </row>
    <row r="130" spans="3:8">
      <c r="C130" s="124"/>
      <c r="D130" s="128"/>
      <c r="F130" s="124"/>
      <c r="G130" s="124"/>
      <c r="H130" s="124"/>
    </row>
    <row r="131" spans="3:8">
      <c r="C131" s="124"/>
      <c r="D131" s="128"/>
      <c r="F131" s="124"/>
      <c r="G131" s="124"/>
      <c r="H131" s="124"/>
    </row>
    <row r="132" spans="3:8">
      <c r="C132" s="124"/>
      <c r="D132" s="128"/>
      <c r="F132" s="124"/>
      <c r="G132" s="124"/>
      <c r="H132" s="124"/>
    </row>
    <row r="133" spans="3:8">
      <c r="C133" s="124"/>
      <c r="D133" s="128"/>
      <c r="F133" s="124"/>
      <c r="G133" s="124"/>
      <c r="H133" s="124"/>
    </row>
    <row r="134" spans="3:8">
      <c r="C134" s="124"/>
      <c r="D134" s="128"/>
      <c r="F134" s="124"/>
      <c r="G134" s="124"/>
      <c r="H134" s="124"/>
    </row>
  </sheetData>
  <sheetProtection algorithmName="SHA-512" hashValue="iklVCAAQjoEeajb2Ao65GAN/vR2Eel5L1Ses1oKBUzrFtvlIZdCczK2xPHVqC/dRO6L9VlVNGTZxKtk44UzKTw==" saltValue="jOD8T7LmUUWaQ62LKANEAQ==" spinCount="100000" sheet="1" objects="1" scenarios="1"/>
  <pageMargins left="1.1811023622047245" right="0.39370078740157483" top="0.74803149606299213" bottom="0.74803149606299213" header="0.31496062992125984" footer="0.31496062992125984"/>
  <pageSetup paperSize="9" scale="94" firstPageNumber="0" fitToHeight="0" orientation="portrait" r:id="rId1"/>
  <headerFooter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Naslovnica </vt:lpstr>
      <vt:lpstr>I. Građevinski radovi</vt:lpstr>
      <vt:lpstr>II. Čelik</vt:lpstr>
      <vt:lpstr>Rekapitulacija</vt:lpstr>
      <vt:lpstr>'Naslovnica '!Podrucje_ispisa</vt:lpstr>
      <vt:lpstr>Rekapitulacija!Podrucje_ispisa</vt:lpstr>
    </vt:vector>
  </TitlesOfParts>
  <Company>Termoprojekt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Martina Uličnik</cp:lastModifiedBy>
  <cp:lastPrinted>2021-09-29T08:44:49Z</cp:lastPrinted>
  <dcterms:created xsi:type="dcterms:W3CDTF">2010-09-13T06:51:38Z</dcterms:created>
  <dcterms:modified xsi:type="dcterms:W3CDTF">2026-01-30T13:42:06Z</dcterms:modified>
</cp:coreProperties>
</file>