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D:\Documents\2026\Nabava\JN-043\"/>
    </mc:Choice>
  </mc:AlternateContent>
  <xr:revisionPtr revIDLastSave="0" documentId="8_{F96AF423-BD84-4664-9A40-8A2F09F9A456}" xr6:coauthVersionLast="47" xr6:coauthVersionMax="47" xr10:uidLastSave="{00000000-0000-0000-0000-000000000000}"/>
  <bookViews>
    <workbookView xWindow="28680" yWindow="-120" windowWidth="29040" windowHeight="17520" xr2:uid="{9ACD1376-3501-48B9-9951-0935F384EB8E}"/>
  </bookViews>
  <sheets>
    <sheet name="naslovnica" sheetId="17" r:id="rId1"/>
    <sheet name="DR. M Kožića" sheetId="15" r:id="rId2"/>
  </sheets>
  <definedNames>
    <definedName name="_xlnm.Print_Titles" localSheetId="1">'DR. M Kožića'!#REF!</definedName>
    <definedName name="_xlnm.Print_Area" localSheetId="1">'DR. M Kožića'!$A$1:$G$80</definedName>
    <definedName name="_xlnm.Print_Area" localSheetId="0">naslovnica!$A$1:$E$13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15" l="1"/>
  <c r="G8" i="15"/>
  <c r="G10" i="15"/>
  <c r="G12" i="15"/>
  <c r="G14" i="15"/>
  <c r="G16" i="15"/>
  <c r="G18" i="15"/>
  <c r="G20" i="15"/>
  <c r="G22" i="15"/>
  <c r="G24" i="15"/>
  <c r="G26" i="15"/>
  <c r="G29" i="15"/>
  <c r="G31" i="15"/>
  <c r="G33" i="15"/>
  <c r="G35" i="15"/>
  <c r="G37" i="15"/>
  <c r="G41" i="15"/>
  <c r="G58" i="15"/>
  <c r="G60" i="15"/>
  <c r="G62" i="15"/>
  <c r="G64" i="15"/>
  <c r="G70" i="15"/>
  <c r="G72" i="15"/>
  <c r="G73" i="15"/>
  <c r="F74" i="15"/>
</calcChain>
</file>

<file path=xl/sharedStrings.xml><?xml version="1.0" encoding="utf-8"?>
<sst xmlns="http://schemas.openxmlformats.org/spreadsheetml/2006/main" count="119" uniqueCount="78">
  <si>
    <t>m</t>
  </si>
  <si>
    <t>OPIS RADOVA</t>
  </si>
  <si>
    <t>JEDINICA MJERE</t>
  </si>
  <si>
    <t>KOLIČINA</t>
  </si>
  <si>
    <t>JEDINIČNA CIJENA</t>
  </si>
  <si>
    <t xml:space="preserve"> UKUPNO</t>
  </si>
  <si>
    <t>1.</t>
  </si>
  <si>
    <t>2.</t>
  </si>
  <si>
    <t>kom</t>
  </si>
  <si>
    <t>3.</t>
  </si>
  <si>
    <t>4.</t>
  </si>
  <si>
    <t>8.</t>
  </si>
  <si>
    <t>paušal</t>
  </si>
  <si>
    <t>5.</t>
  </si>
  <si>
    <t>OPĆENITO</t>
  </si>
  <si>
    <t>REKAPITULACIJA:</t>
  </si>
  <si>
    <t>*</t>
  </si>
  <si>
    <t>6.</t>
  </si>
  <si>
    <t>7.</t>
  </si>
  <si>
    <t>11.</t>
  </si>
  <si>
    <t>A.</t>
  </si>
  <si>
    <t>9.</t>
  </si>
  <si>
    <t>10.</t>
  </si>
  <si>
    <t>PDV 25%:</t>
  </si>
  <si>
    <t>12.</t>
  </si>
  <si>
    <t>13.</t>
  </si>
  <si>
    <t>14.</t>
  </si>
  <si>
    <t>15.</t>
  </si>
  <si>
    <t>16.</t>
  </si>
  <si>
    <t>17.</t>
  </si>
  <si>
    <t>18.</t>
  </si>
  <si>
    <t>19.</t>
  </si>
  <si>
    <t>20.</t>
  </si>
  <si>
    <t xml:space="preserve">Strojni iskop zemljanog rova dubine 0,8 m za polaganje napojnog elektroenergetskog kabela javne rasvjete. </t>
  </si>
  <si>
    <t>Isporučiti materijal i izraditi posteljicu od fino prosijanog pijeska ili usitnjene zemlje za polaganje kabela. Posteljica se izrađuje u visini 20 cm u dva sloja. Kabel se polaže u pola visine ukupne visine posteljice.</t>
  </si>
  <si>
    <t>m3</t>
  </si>
  <si>
    <t>Isporuka i polaganje trake upozorenja "POZOR! ELEKTROENERGETSKI KABEL" u zemljani rov na polovinu ukupne dubine rova.</t>
  </si>
  <si>
    <t>Zatrpavanje i nabijanje zemlje u zemljanom rovu u slojevima po 15-20 cm te uređivanje i planiranje zemljane površine oko rova, te odvoz i deponiranje viška materijala.</t>
  </si>
  <si>
    <t>Isporuka i ugradnja temeljnih (anker) vijaka 4M16 x 60 cm, K. V 8.8 sa povijenom kukom na krajevima. Stavka uključuje pripremu anker vijaka i zaštitu od zaprljanja pri betoniranju.</t>
  </si>
  <si>
    <t>Isporuka i montaža svjetiljke cestovne rasvjete slijedećih navedenih karakteristika:</t>
  </si>
  <si>
    <t>Boja svjetlosti maksimalno 3000 K</t>
  </si>
  <si>
    <t>Minimalni stupanj zaštite IP66</t>
  </si>
  <si>
    <t>Minimalni stupanj zaštite od udarca IK09</t>
  </si>
  <si>
    <t>Radna temperatura -25°C do +50°C</t>
  </si>
  <si>
    <t>ENEC certifikat, CE izjava o sukladnosti</t>
  </si>
  <si>
    <t>Minimalna garancija na svjetiljku 5 godina.</t>
  </si>
  <si>
    <t>Ispitivanje i puštanje u rad instalacije vanjske rasvjete.</t>
  </si>
  <si>
    <t>U cijene radova uračunati sve dodatne radove i usluge koje nisu definirane ovim troškovnikom,a neophodne su za izvođenje dolje navedenih radova kao što su usluga radnim strojevima, hidrauličnim platformama, aparatima za varenje i sl. Kod rukovanja strojevima i alatima bitno je da su rukovatelji istih, osposobljene osobe za izvršavanje tih poslova i da za to imaju odgovarajuće dozvole od ovlaštenih Ustanova. Također je bitno da se kod izvođenja radova poštivaju pravila zaštite na radu. Za vrijeme izvođenja radova potrebno je gradilište održavati urednim i čistim, kao i kod izvođenja zemljanih radova potrebno je višak materijala zbrinuti na odgovarajući deponij.  Kod uvlačenja kabela u betonske stope i rasvjetne stupove, potrebno je iste zaštititi od mehaničkih oštećenja uvlačenjem u tvrde savitljive cijevi. Prilikom montaže i spajanja razdjelnica u rasvjetnim stupovima spojeve i montažu treba izraditi kvalitetno i uredno, a ostatke vodiča i izolacija počistiti i odložiti na mjesta za reciklažu. Izvesti sve potrebne mjere zaštite od direktnog dodira i doticaja nestručnih osoba sa naponom. Na sve elemente do kojih je moguće doprijeti, postaviti natpisne upozoravajuće naljepnice ili pločice.</t>
  </si>
  <si>
    <t>Faktor snage ≥ 0.95</t>
  </si>
  <si>
    <t>SVEUKUPNO (netto) :</t>
  </si>
  <si>
    <t>SVEUKUPNO (brutto) :</t>
  </si>
  <si>
    <t>TROŠKOVNIK ELEKTROINSTALACIJA</t>
  </si>
  <si>
    <t>Ručni iskop rova za temeljnu stopu rasvjetnog stupa dimenzija 0,7m x 0,7m x 0,9 m.</t>
  </si>
  <si>
    <t>Isporučiti materijal i izraditi zaštitu kabela na mjestima križanja sa komunalnom infrastrukturom telekomunikacija, vodovoda, plinovoda, kanalizacije i oborinske odvodnje. Zaštita se izvodi uvlačenjem kabela javne rasvjete u tvrde PEHD cijev ø70 mm (rebrasta) duljine 2m. Stavka obuhvaća spojnice između cijevi.</t>
  </si>
  <si>
    <t>Isporuka materijala i izrada betonske temeljne stope rasvjetnog stupa betonom marke MB25 (0,5 m3), kpl. Sa šalovanjem, ugradnjom temeljnih vijaka i cijevi za uvlačenje kabela</t>
  </si>
  <si>
    <t>Isporuka i montaža stožastog rasvjetnog stupa visine 5 m. Poprečni presjek stupa je kružni, promjenjiv po visini. Stup se sidri preko prethodno ugrađenih anker vijaka. Stup je izrađen od čeličnog lima zaštićen od korozije. Visina rupe za razdjelnicu je minimalno 500 mm na visini donje kote minimalno 0,8 m. Stavka obuhvaća materijal i radove za ožičenje stupa i svim spojnim i montažnim materijalom.</t>
  </si>
  <si>
    <t>Faktor uzvrata boja 70 (+/- 10%)</t>
  </si>
  <si>
    <t>220-230 V AC 50 Hz (+/- 10%)</t>
  </si>
  <si>
    <t>THD&lt;15% (+/- 10%)</t>
  </si>
  <si>
    <t>Montaža na prihvat 60-76 mm - na krak, mogućnost promjene nagiba u odnosu na horizontalnu površinu</t>
  </si>
  <si>
    <t>Isporuka, uvlačenje i spajanje kabela svjetiljki tipa PP00-Y 3x1,5 mm2,  kpl. Sa svim spojnim i montažnim materijalom. Prosječna duljina kabela je 5 m.</t>
  </si>
  <si>
    <t>Isporuka, montaža i spajanje razdjelnica stupova 4x16 mm2, ulaz/izlaz, priključak na osigurače 4 x 6 mm2, IP44 sukladno EN 60529, IK08 prema EN 50102, sa podnožjima za cilindričke rastalne umetke do 20A, kpl. Sa svim spojnim i montažnim materijalom.</t>
  </si>
  <si>
    <t>Iskop rova 0,4m x 0,8m preko asfaltiranog dijela ulice</t>
  </si>
  <si>
    <t>Isporuka i ugradnja asfalta i sanacija izrezane asfaltne površine.</t>
  </si>
  <si>
    <t>Uvlačenje kabela u postojeći stup javne rasvjete i spajanje na razdjelnicu, kpl. Sa svim spojnim i montažnim materijalom.</t>
  </si>
  <si>
    <t>Isporuka i polaganje u zemljani rov uzemljivača Cu uže 35mm2, kpl. Sa križnim spojnicama i izvodima do rasvjetnog stupa.</t>
  </si>
  <si>
    <t>JAVNA RASVJETA</t>
  </si>
  <si>
    <t>Nazivne snage 35W (+/- 10%)</t>
  </si>
  <si>
    <t>Svjetlosni tok minimalno 4411 lm (+/- 10%)</t>
  </si>
  <si>
    <t>Životni vijek 100.000 sati (+/- 10%)</t>
  </si>
  <si>
    <t>Isporuka i polaganje u zemljani rov napojnog kabela vanjske rasvjete tipa PP00-Y 4 x 4 mm2. Stavka obuhvaća i izvode u stupove do visine razdjelnice</t>
  </si>
  <si>
    <t>Isporučiti materijal i ugraditi zaštitnu PEHD D75/62 cijev (rebrasta) za uvlačenje kabela u rovu i kroz betonske temelje u stup, kpl sa svim montažnim materijalom.</t>
  </si>
  <si>
    <t xml:space="preserve">tip jednakovrijedan kao DETAS Talos-M D-M216A </t>
  </si>
  <si>
    <t>Izrezivanje asfalta obostrano na kolničkim ulazima u privatni posjed.</t>
  </si>
  <si>
    <t>JAVNA RASVJETA - ULICA DR. MATIJE KOŽIĆA (dogradnja)</t>
  </si>
  <si>
    <t>UKUPNO  - ULICA DR. MATIJE KOŽIĆA (dogradnja) :</t>
  </si>
  <si>
    <t>NARUČITELJ: Grad Požega, Trg Sv. Trojstva 1, 34 000 Požega, OIB: 95699596710</t>
  </si>
  <si>
    <t>PONUDITELJ: (naziv ponuditelja, adresa, osoba ovlaštena za zastupanje, OIB)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</si>
</sst>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9" formatCode="_-* #,##0.00\ &quot;kn&quot;_-;\-* #,##0.00\ &quot;kn&quot;_-;_-* &quot;-&quot;??\ &quot;kn&quot;_-;_-@_-"/>
    <numFmt numFmtId="171" formatCode="_-* #,##0.00\ _k_n_-;\-* #,##0.00\ _k_n_-;_-* &quot;-&quot;??\ _k_n_-;_-@_-"/>
    <numFmt numFmtId="182" formatCode="#,##0.00\ [$€-1]"/>
  </numFmts>
  <fonts count="14" x14ac:knownFonts="1">
    <font>
      <sz val="10"/>
      <name val="Arial"/>
      <charset val="238"/>
    </font>
    <font>
      <sz val="8"/>
      <name val="Arial"/>
      <family val="2"/>
      <charset val="238"/>
    </font>
    <font>
      <b/>
      <sz val="10"/>
      <name val="Arial"/>
      <family val="2"/>
      <charset val="238"/>
    </font>
    <font>
      <b/>
      <sz val="12"/>
      <name val="Arial"/>
      <family val="2"/>
      <charset val="238"/>
    </font>
    <font>
      <sz val="10"/>
      <name val="Arial"/>
      <family val="2"/>
      <charset val="238"/>
    </font>
    <font>
      <sz val="12"/>
      <name val="Arial"/>
      <family val="2"/>
      <charset val="238"/>
    </font>
    <font>
      <b/>
      <sz val="14"/>
      <name val="Arial"/>
      <family val="2"/>
      <charset val="238"/>
    </font>
    <font>
      <b/>
      <sz val="18"/>
      <name val="Arial"/>
      <family val="2"/>
      <charset val="238"/>
    </font>
    <font>
      <sz val="11"/>
      <color indexed="8"/>
      <name val="Calibri"/>
      <family val="2"/>
      <charset val="238"/>
    </font>
    <font>
      <sz val="10"/>
      <name val="Helv"/>
    </font>
    <font>
      <sz val="11"/>
      <name val="Arial"/>
      <family val="2"/>
      <charset val="238"/>
    </font>
    <font>
      <b/>
      <sz val="22"/>
      <name val="Arial"/>
      <family val="2"/>
      <charset val="238"/>
    </font>
    <font>
      <sz val="11"/>
      <color theme="1"/>
      <name val="Calibri"/>
      <family val="2"/>
      <charset val="238"/>
      <scheme val="minor"/>
    </font>
    <font>
      <sz val="11"/>
      <color theme="1"/>
      <name val="Arial Narrow"/>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dotted">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4" fillId="0" borderId="0"/>
    <xf numFmtId="169" fontId="8" fillId="0" borderId="0" applyFont="0" applyFill="0" applyBorder="0" applyAlignment="0" applyProtection="0"/>
    <xf numFmtId="0" fontId="4" fillId="0" borderId="0"/>
    <xf numFmtId="0" fontId="4" fillId="0" borderId="0"/>
    <xf numFmtId="0" fontId="9" fillId="0" borderId="0"/>
    <xf numFmtId="0" fontId="12" fillId="0" borderId="0"/>
    <xf numFmtId="0" fontId="4" fillId="0" borderId="0"/>
    <xf numFmtId="0" fontId="4" fillId="0" borderId="0"/>
    <xf numFmtId="171" fontId="4" fillId="0" borderId="0" applyFont="0" applyFill="0" applyBorder="0" applyAlignment="0" applyProtection="0"/>
    <xf numFmtId="171" fontId="4" fillId="0" borderId="0" applyFont="0" applyFill="0" applyBorder="0" applyAlignment="0" applyProtection="0"/>
  </cellStyleXfs>
  <cellXfs count="118">
    <xf numFmtId="0" fontId="0" fillId="0" borderId="0" xfId="0"/>
    <xf numFmtId="0" fontId="3" fillId="0" borderId="0" xfId="0" applyFont="1"/>
    <xf numFmtId="0" fontId="5" fillId="0" borderId="0" xfId="0" applyFont="1"/>
    <xf numFmtId="0" fontId="5" fillId="0" borderId="0" xfId="0" applyFont="1" applyFill="1" applyBorder="1" applyAlignment="1">
      <alignment horizontal="center"/>
    </xf>
    <xf numFmtId="4" fontId="5" fillId="0" borderId="0" xfId="0" applyNumberFormat="1" applyFont="1" applyFill="1" applyBorder="1" applyAlignment="1">
      <alignment horizontal="center" wrapText="1"/>
    </xf>
    <xf numFmtId="0" fontId="5" fillId="0" borderId="0" xfId="0" applyFont="1" applyAlignment="1">
      <alignment horizontal="center"/>
    </xf>
    <xf numFmtId="0" fontId="5" fillId="0" borderId="0" xfId="0" applyFont="1" applyBorder="1" applyAlignment="1">
      <alignment horizontal="center"/>
    </xf>
    <xf numFmtId="0" fontId="5" fillId="0" borderId="0" xfId="0" applyFont="1" applyFill="1"/>
    <xf numFmtId="4" fontId="5" fillId="0" borderId="0" xfId="0" applyNumberFormat="1" applyFont="1" applyBorder="1" applyAlignment="1">
      <alignment horizontal="center"/>
    </xf>
    <xf numFmtId="0" fontId="7" fillId="0" borderId="0" xfId="0" applyFont="1" applyFill="1" applyBorder="1" applyAlignment="1">
      <alignment horizontal="right"/>
    </xf>
    <xf numFmtId="0" fontId="5" fillId="0" borderId="0" xfId="0" applyFont="1" applyFill="1" applyBorder="1" applyAlignment="1">
      <alignment horizontal="left"/>
    </xf>
    <xf numFmtId="4" fontId="3" fillId="0" borderId="0" xfId="0" applyNumberFormat="1" applyFont="1" applyBorder="1" applyAlignment="1">
      <alignment horizontal="center"/>
    </xf>
    <xf numFmtId="0" fontId="3" fillId="0" borderId="0" xfId="0" applyFont="1" applyBorder="1" applyAlignment="1">
      <alignment horizontal="right" wrapText="1"/>
    </xf>
    <xf numFmtId="0" fontId="5" fillId="0" borderId="0" xfId="0" applyFont="1" applyBorder="1"/>
    <xf numFmtId="0" fontId="5" fillId="0" borderId="0" xfId="0" applyFont="1" applyBorder="1" applyAlignment="1"/>
    <xf numFmtId="4" fontId="5" fillId="0" borderId="0" xfId="0" applyNumberFormat="1" applyFont="1" applyFill="1"/>
    <xf numFmtId="4" fontId="5" fillId="0" borderId="0" xfId="0" applyNumberFormat="1" applyFont="1"/>
    <xf numFmtId="4" fontId="5" fillId="0" borderId="0" xfId="0" applyNumberFormat="1" applyFont="1" applyBorder="1"/>
    <xf numFmtId="4" fontId="6" fillId="0" borderId="0" xfId="0" applyNumberFormat="1" applyFont="1" applyBorder="1" applyAlignment="1"/>
    <xf numFmtId="4" fontId="3" fillId="0" borderId="0" xfId="0" applyNumberFormat="1" applyFont="1" applyBorder="1" applyAlignment="1"/>
    <xf numFmtId="4" fontId="3" fillId="0" borderId="0" xfId="0" applyNumberFormat="1" applyFont="1" applyBorder="1"/>
    <xf numFmtId="182" fontId="5" fillId="0" borderId="0" xfId="0" applyNumberFormat="1" applyFont="1"/>
    <xf numFmtId="182" fontId="5" fillId="0" borderId="0" xfId="0" applyNumberFormat="1" applyFont="1" applyFill="1"/>
    <xf numFmtId="0" fontId="10" fillId="0" borderId="0" xfId="0" applyFont="1"/>
    <xf numFmtId="0" fontId="10" fillId="0" borderId="0" xfId="0" applyFont="1" applyAlignment="1">
      <alignment horizontal="center"/>
    </xf>
    <xf numFmtId="0" fontId="11" fillId="0" borderId="0" xfId="0" applyFont="1" applyAlignment="1">
      <alignment horizontal="center"/>
    </xf>
    <xf numFmtId="0" fontId="7" fillId="0" borderId="0" xfId="0" applyFont="1" applyAlignment="1">
      <alignment wrapText="1"/>
    </xf>
    <xf numFmtId="0" fontId="3" fillId="0" borderId="0" xfId="0" applyFont="1" applyFill="1" applyBorder="1" applyAlignment="1">
      <alignment horizontal="right" wrapText="1"/>
    </xf>
    <xf numFmtId="0" fontId="5" fillId="0" borderId="0" xfId="0" applyFont="1" applyAlignment="1"/>
    <xf numFmtId="0" fontId="3" fillId="0" borderId="0" xfId="0" applyFont="1" applyFill="1" applyBorder="1" applyAlignment="1">
      <alignment wrapText="1"/>
    </xf>
    <xf numFmtId="0" fontId="3" fillId="0" borderId="0" xfId="0" applyFont="1" applyAlignment="1" applyProtection="1">
      <alignment horizontal="center"/>
    </xf>
    <xf numFmtId="0" fontId="3" fillId="0" borderId="0" xfId="0" applyFont="1" applyProtection="1"/>
    <xf numFmtId="182" fontId="3" fillId="0" borderId="0" xfId="0" applyNumberFormat="1" applyFont="1" applyFill="1" applyProtection="1"/>
    <xf numFmtId="182" fontId="3" fillId="0" borderId="0" xfId="0" applyNumberFormat="1" applyFont="1" applyProtection="1"/>
    <xf numFmtId="0" fontId="5" fillId="0" borderId="0" xfId="0" applyFont="1" applyFill="1" applyBorder="1" applyAlignment="1" applyProtection="1">
      <alignment horizontal="center" vertical="top"/>
    </xf>
    <xf numFmtId="0" fontId="4" fillId="0" borderId="0" xfId="0" applyFont="1" applyFill="1" applyBorder="1" applyAlignment="1" applyProtection="1">
      <alignment vertical="top" wrapText="1"/>
    </xf>
    <xf numFmtId="0" fontId="5" fillId="0" borderId="0" xfId="0" applyFont="1" applyFill="1" applyBorder="1" applyAlignment="1" applyProtection="1">
      <alignment horizontal="center"/>
    </xf>
    <xf numFmtId="0" fontId="5" fillId="0" borderId="0" xfId="0" applyFont="1" applyFill="1" applyBorder="1" applyAlignment="1" applyProtection="1">
      <alignment horizontal="center" wrapText="1"/>
    </xf>
    <xf numFmtId="182" fontId="5" fillId="0" borderId="0" xfId="0" applyNumberFormat="1" applyFont="1" applyFill="1" applyBorder="1" applyAlignment="1" applyProtection="1">
      <alignment horizontal="center" wrapText="1"/>
    </xf>
    <xf numFmtId="182" fontId="3" fillId="0" borderId="0" xfId="0" applyNumberFormat="1" applyFont="1" applyFill="1" applyBorder="1" applyAlignment="1" applyProtection="1">
      <alignment horizontal="center" wrapText="1"/>
    </xf>
    <xf numFmtId="0" fontId="3" fillId="0" borderId="0" xfId="0" applyFont="1" applyFill="1" applyBorder="1" applyAlignment="1" applyProtection="1">
      <alignment horizontal="center" vertical="top"/>
    </xf>
    <xf numFmtId="0" fontId="5" fillId="0" borderId="1" xfId="0" applyFont="1" applyFill="1" applyBorder="1" applyAlignment="1" applyProtection="1">
      <alignment horizontal="center" vertical="top"/>
    </xf>
    <xf numFmtId="0" fontId="5" fillId="0" borderId="2" xfId="0" applyFont="1" applyFill="1" applyBorder="1" applyAlignment="1" applyProtection="1">
      <alignment horizontal="center" vertical="top"/>
    </xf>
    <xf numFmtId="0" fontId="2" fillId="0" borderId="2" xfId="0" applyFont="1" applyFill="1" applyBorder="1" applyAlignment="1" applyProtection="1">
      <alignment wrapText="1"/>
    </xf>
    <xf numFmtId="4" fontId="1" fillId="0" borderId="2" xfId="0" applyNumberFormat="1" applyFont="1" applyFill="1" applyBorder="1" applyAlignment="1" applyProtection="1">
      <alignment horizontal="center" wrapText="1"/>
    </xf>
    <xf numFmtId="4" fontId="1" fillId="0" borderId="2" xfId="0" applyNumberFormat="1" applyFont="1" applyFill="1" applyBorder="1" applyAlignment="1" applyProtection="1">
      <alignment horizontal="center"/>
    </xf>
    <xf numFmtId="182" fontId="1" fillId="0" borderId="2" xfId="0" applyNumberFormat="1" applyFont="1" applyFill="1" applyBorder="1" applyAlignment="1" applyProtection="1">
      <alignment horizontal="center" wrapText="1"/>
    </xf>
    <xf numFmtId="182" fontId="1" fillId="0" borderId="3" xfId="0" applyNumberFormat="1" applyFont="1" applyFill="1" applyBorder="1" applyAlignment="1" applyProtection="1">
      <alignment horizontal="center"/>
    </xf>
    <xf numFmtId="0" fontId="5" fillId="0" borderId="4" xfId="0" applyFont="1" applyFill="1" applyBorder="1" applyAlignment="1" applyProtection="1">
      <alignment horizontal="center" vertical="top"/>
    </xf>
    <xf numFmtId="0" fontId="5" fillId="0" borderId="5" xfId="0" applyFont="1" applyFill="1" applyBorder="1" applyAlignment="1" applyProtection="1">
      <alignment horizontal="center" vertical="top"/>
    </xf>
    <xf numFmtId="0" fontId="5" fillId="0" borderId="5" xfId="0" applyFont="1" applyFill="1" applyBorder="1" applyAlignment="1" applyProtection="1">
      <alignment vertical="top" wrapText="1"/>
    </xf>
    <xf numFmtId="1" fontId="5" fillId="0" borderId="5" xfId="0" applyNumberFormat="1" applyFont="1" applyFill="1" applyBorder="1" applyAlignment="1" applyProtection="1">
      <alignment horizontal="center" vertical="top" wrapText="1"/>
    </xf>
    <xf numFmtId="182" fontId="5" fillId="0" borderId="6" xfId="0" applyNumberFormat="1" applyFont="1" applyFill="1" applyBorder="1" applyAlignment="1" applyProtection="1">
      <alignment horizontal="center" vertical="top" wrapText="1"/>
    </xf>
    <xf numFmtId="0" fontId="5" fillId="0" borderId="0" xfId="0" applyFont="1" applyFill="1" applyBorder="1" applyAlignment="1" applyProtection="1">
      <alignment vertical="top" wrapText="1"/>
    </xf>
    <xf numFmtId="1" fontId="5" fillId="0" borderId="0" xfId="0" applyNumberFormat="1" applyFont="1" applyFill="1" applyBorder="1" applyAlignment="1" applyProtection="1">
      <alignment horizontal="center" vertical="top" wrapText="1"/>
    </xf>
    <xf numFmtId="182" fontId="5"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horizontal="center" vertical="top" wrapText="1"/>
    </xf>
    <xf numFmtId="0" fontId="5" fillId="0" borderId="5" xfId="0" applyFont="1" applyFill="1" applyBorder="1" applyAlignment="1" applyProtection="1">
      <alignment horizontal="center" vertical="top" wrapText="1"/>
    </xf>
    <xf numFmtId="0" fontId="5" fillId="0" borderId="7" xfId="0" applyFont="1" applyFill="1" applyBorder="1" applyAlignment="1" applyProtection="1">
      <alignment horizontal="center" vertical="top"/>
    </xf>
    <xf numFmtId="0" fontId="5" fillId="0" borderId="8" xfId="0" applyFont="1" applyFill="1" applyBorder="1" applyAlignment="1" applyProtection="1">
      <alignment horizontal="center" vertical="top"/>
    </xf>
    <xf numFmtId="0" fontId="5" fillId="0" borderId="8" xfId="0" applyFont="1" applyFill="1" applyBorder="1" applyAlignment="1" applyProtection="1">
      <alignment vertical="top" wrapText="1"/>
    </xf>
    <xf numFmtId="0" fontId="5" fillId="0" borderId="8" xfId="0" applyFont="1" applyFill="1" applyBorder="1" applyAlignment="1" applyProtection="1">
      <alignment horizontal="center" vertical="top" wrapText="1"/>
    </xf>
    <xf numFmtId="182" fontId="5" fillId="0" borderId="9" xfId="0" applyNumberFormat="1" applyFont="1" applyFill="1" applyBorder="1" applyAlignment="1" applyProtection="1">
      <alignment horizontal="center" vertical="top" wrapText="1"/>
    </xf>
    <xf numFmtId="0" fontId="5" fillId="0" borderId="10" xfId="0" applyFont="1" applyFill="1" applyBorder="1" applyAlignment="1" applyProtection="1">
      <alignment horizontal="center" vertical="top"/>
    </xf>
    <xf numFmtId="0" fontId="5" fillId="0" borderId="0" xfId="0" applyFont="1" applyFill="1" applyBorder="1" applyAlignment="1" applyProtection="1">
      <alignment horizontal="right" vertical="top"/>
    </xf>
    <xf numFmtId="0" fontId="5" fillId="0" borderId="0" xfId="6" applyFont="1" applyFill="1" applyBorder="1" applyAlignment="1" applyProtection="1">
      <alignment horizontal="left" vertical="top" wrapText="1"/>
    </xf>
    <xf numFmtId="182" fontId="5" fillId="0" borderId="11" xfId="0" applyNumberFormat="1" applyFont="1" applyFill="1" applyBorder="1" applyAlignment="1" applyProtection="1">
      <alignment horizontal="center" vertical="top" wrapText="1"/>
    </xf>
    <xf numFmtId="0" fontId="5" fillId="0" borderId="12" xfId="0" applyFont="1" applyFill="1" applyBorder="1" applyAlignment="1" applyProtection="1">
      <alignment horizontal="center" vertical="top"/>
    </xf>
    <xf numFmtId="0" fontId="5" fillId="0" borderId="13" xfId="0" applyFont="1" applyFill="1" applyBorder="1" applyAlignment="1" applyProtection="1">
      <alignment horizontal="right" vertical="top"/>
    </xf>
    <xf numFmtId="0" fontId="5" fillId="0" borderId="13" xfId="6" applyFont="1" applyFill="1" applyBorder="1" applyAlignment="1" applyProtection="1">
      <alignment horizontal="left" vertical="top" wrapText="1"/>
    </xf>
    <xf numFmtId="0" fontId="5" fillId="0" borderId="13" xfId="0" applyFont="1" applyFill="1" applyBorder="1" applyAlignment="1" applyProtection="1">
      <alignment horizontal="center" vertical="top"/>
    </xf>
    <xf numFmtId="0" fontId="5" fillId="0" borderId="13" xfId="0" applyFont="1" applyFill="1" applyBorder="1" applyAlignment="1" applyProtection="1">
      <alignment horizontal="center" vertical="top" wrapText="1"/>
    </xf>
    <xf numFmtId="182" fontId="5" fillId="0" borderId="14" xfId="0" applyNumberFormat="1" applyFont="1" applyFill="1" applyBorder="1" applyAlignment="1" applyProtection="1">
      <alignment horizontal="center" vertical="top" wrapText="1"/>
    </xf>
    <xf numFmtId="0" fontId="5" fillId="0" borderId="0" xfId="0" applyFont="1" applyProtection="1"/>
    <xf numFmtId="0" fontId="5" fillId="0" borderId="0" xfId="0" applyFont="1" applyBorder="1" applyProtection="1"/>
    <xf numFmtId="182" fontId="3" fillId="0" borderId="0" xfId="0" applyNumberFormat="1" applyFont="1" applyBorder="1" applyAlignment="1" applyProtection="1">
      <alignment horizontal="center"/>
    </xf>
    <xf numFmtId="0" fontId="5" fillId="0" borderId="4" xfId="0" applyFont="1" applyBorder="1" applyProtection="1"/>
    <xf numFmtId="0" fontId="5" fillId="0" borderId="5" xfId="0" applyFont="1" applyBorder="1" applyProtection="1"/>
    <xf numFmtId="0" fontId="3" fillId="0" borderId="5" xfId="0" applyFont="1" applyBorder="1" applyAlignment="1" applyProtection="1">
      <alignment horizontal="right"/>
    </xf>
    <xf numFmtId="0" fontId="5" fillId="0" borderId="5" xfId="0" applyFont="1" applyFill="1" applyBorder="1" applyAlignment="1" applyProtection="1">
      <alignment horizontal="center"/>
    </xf>
    <xf numFmtId="182" fontId="5" fillId="0" borderId="5" xfId="0" applyNumberFormat="1" applyFont="1" applyFill="1" applyBorder="1" applyAlignment="1" applyProtection="1">
      <alignment horizontal="center" wrapText="1"/>
    </xf>
    <xf numFmtId="182" fontId="3" fillId="0" borderId="6" xfId="0" applyNumberFormat="1" applyFont="1" applyBorder="1" applyAlignment="1" applyProtection="1">
      <alignment horizontal="center"/>
    </xf>
    <xf numFmtId="0" fontId="3" fillId="0" borderId="0" xfId="0" applyFont="1" applyAlignment="1" applyProtection="1">
      <alignment horizontal="right"/>
    </xf>
    <xf numFmtId="0" fontId="5" fillId="0" borderId="0" xfId="0" applyFont="1" applyAlignment="1" applyProtection="1">
      <alignment horizontal="center"/>
    </xf>
    <xf numFmtId="182" fontId="5" fillId="0" borderId="0" xfId="0" applyNumberFormat="1" applyFont="1" applyProtection="1"/>
    <xf numFmtId="0" fontId="5" fillId="0" borderId="0" xfId="0" applyFont="1" applyBorder="1" applyAlignment="1" applyProtection="1">
      <alignment horizontal="center"/>
    </xf>
    <xf numFmtId="182" fontId="5" fillId="0" borderId="0" xfId="0" applyNumberFormat="1" applyFont="1" applyBorder="1" applyProtection="1"/>
    <xf numFmtId="182" fontId="5" fillId="0" borderId="0" xfId="0" applyNumberFormat="1" applyFont="1" applyFill="1" applyProtection="1"/>
    <xf numFmtId="0" fontId="6" fillId="0" borderId="0" xfId="0" applyFont="1" applyBorder="1" applyProtection="1"/>
    <xf numFmtId="0" fontId="3" fillId="0" borderId="4" xfId="0" applyFont="1" applyFill="1" applyBorder="1" applyAlignment="1" applyProtection="1">
      <alignment wrapText="1"/>
    </xf>
    <xf numFmtId="0" fontId="3" fillId="0" borderId="5" xfId="0" applyFont="1" applyFill="1" applyBorder="1" applyAlignment="1" applyProtection="1">
      <alignment wrapText="1"/>
    </xf>
    <xf numFmtId="182" fontId="3" fillId="0" borderId="5" xfId="0" applyNumberFormat="1" applyFont="1" applyFill="1" applyBorder="1" applyAlignment="1" applyProtection="1">
      <alignment wrapText="1"/>
    </xf>
    <xf numFmtId="0" fontId="3" fillId="0" borderId="0" xfId="0" applyFont="1" applyFill="1" applyBorder="1" applyAlignment="1" applyProtection="1">
      <alignment horizontal="right" wrapText="1"/>
    </xf>
    <xf numFmtId="0" fontId="7" fillId="0" borderId="4" xfId="0" applyFont="1" applyFill="1" applyBorder="1" applyAlignment="1" applyProtection="1">
      <alignment horizontal="right"/>
    </xf>
    <xf numFmtId="0" fontId="3" fillId="0" borderId="5" xfId="0" applyFont="1" applyBorder="1" applyAlignment="1" applyProtection="1">
      <alignment horizontal="right" wrapText="1"/>
    </xf>
    <xf numFmtId="182" fontId="3" fillId="0" borderId="6" xfId="0" applyNumberFormat="1" applyFont="1" applyBorder="1" applyAlignment="1" applyProtection="1">
      <alignment horizontal="right" wrapText="1"/>
    </xf>
    <xf numFmtId="0" fontId="3" fillId="0" borderId="4" xfId="0" applyFont="1" applyBorder="1" applyAlignment="1" applyProtection="1">
      <alignment horizontal="right"/>
    </xf>
    <xf numFmtId="0" fontId="5" fillId="0" borderId="6" xfId="0" applyFont="1" applyBorder="1" applyProtection="1"/>
    <xf numFmtId="0" fontId="3" fillId="0" borderId="0" xfId="0" applyFont="1" applyBorder="1" applyAlignment="1" applyProtection="1">
      <alignment horizontal="right"/>
    </xf>
    <xf numFmtId="182" fontId="5" fillId="0" borderId="5" xfId="0" applyNumberFormat="1" applyFont="1" applyFill="1" applyBorder="1" applyAlignment="1" applyProtection="1">
      <alignment horizontal="center" vertical="top" wrapText="1"/>
      <protection locked="0"/>
    </xf>
    <xf numFmtId="182" fontId="5" fillId="0" borderId="0" xfId="0" applyNumberFormat="1" applyFont="1" applyFill="1" applyBorder="1" applyAlignment="1" applyProtection="1">
      <alignment horizontal="center" vertical="top" wrapText="1"/>
      <protection locked="0"/>
    </xf>
    <xf numFmtId="182" fontId="1" fillId="0" borderId="2" xfId="0" applyNumberFormat="1" applyFont="1" applyFill="1" applyBorder="1" applyAlignment="1" applyProtection="1">
      <alignment horizontal="center" wrapText="1"/>
      <protection locked="0"/>
    </xf>
    <xf numFmtId="182" fontId="5" fillId="0" borderId="8" xfId="0" applyNumberFormat="1" applyFont="1" applyFill="1" applyBorder="1" applyAlignment="1" applyProtection="1">
      <alignment horizontal="center" vertical="top" wrapText="1"/>
      <protection locked="0"/>
    </xf>
    <xf numFmtId="182" fontId="5" fillId="0" borderId="13" xfId="0" applyNumberFormat="1" applyFont="1" applyFill="1" applyBorder="1" applyAlignment="1" applyProtection="1">
      <alignment horizontal="center" vertical="top" wrapText="1"/>
      <protection locked="0"/>
    </xf>
    <xf numFmtId="0" fontId="13" fillId="2" borderId="0" xfId="6" applyFont="1" applyFill="1" applyBorder="1" applyAlignment="1">
      <alignment vertical="top"/>
    </xf>
    <xf numFmtId="0" fontId="13" fillId="2" borderId="0" xfId="6" applyFont="1" applyFill="1" applyBorder="1" applyAlignment="1" applyProtection="1">
      <alignment vertical="top"/>
      <protection locked="0"/>
    </xf>
    <xf numFmtId="0" fontId="11" fillId="0" borderId="0" xfId="0" applyFont="1" applyAlignment="1"/>
    <xf numFmtId="182" fontId="5" fillId="0" borderId="6" xfId="0" applyNumberFormat="1" applyFont="1" applyBorder="1" applyProtection="1">
      <protection locked="0"/>
    </xf>
    <xf numFmtId="0" fontId="11" fillId="0" borderId="0" xfId="0" applyFont="1" applyAlignment="1">
      <alignment horizontal="center"/>
    </xf>
    <xf numFmtId="0" fontId="7" fillId="0" borderId="0" xfId="0" applyFont="1" applyAlignment="1">
      <alignment horizontal="center" wrapText="1"/>
    </xf>
    <xf numFmtId="0" fontId="13" fillId="2" borderId="15" xfId="6" applyFont="1" applyFill="1" applyBorder="1" applyAlignment="1">
      <alignment horizontal="left" vertical="top"/>
    </xf>
    <xf numFmtId="0" fontId="13" fillId="2" borderId="15" xfId="6" applyFont="1" applyFill="1" applyBorder="1" applyAlignment="1" applyProtection="1">
      <alignment horizontal="left" vertical="top"/>
      <protection locked="0"/>
    </xf>
    <xf numFmtId="0" fontId="3" fillId="0" borderId="0" xfId="0" applyFont="1" applyAlignment="1" applyProtection="1">
      <alignment horizontal="center"/>
    </xf>
    <xf numFmtId="0" fontId="5" fillId="0" borderId="0" xfId="0" applyFont="1" applyFill="1" applyBorder="1" applyAlignment="1" applyProtection="1">
      <alignment horizontal="left" vertical="top" wrapText="1"/>
    </xf>
    <xf numFmtId="0" fontId="5" fillId="0" borderId="0" xfId="0" applyFont="1" applyBorder="1" applyAlignment="1">
      <alignment horizontal="left"/>
    </xf>
    <xf numFmtId="0" fontId="5" fillId="0" borderId="0" xfId="0" applyFont="1" applyAlignment="1">
      <alignment horizontal="left"/>
    </xf>
    <xf numFmtId="182" fontId="6" fillId="0" borderId="4" xfId="0" applyNumberFormat="1" applyFont="1" applyFill="1" applyBorder="1" applyAlignment="1" applyProtection="1">
      <alignment horizontal="right"/>
    </xf>
    <xf numFmtId="182" fontId="6" fillId="0" borderId="6" xfId="0" applyNumberFormat="1" applyFont="1" applyFill="1" applyBorder="1" applyAlignment="1" applyProtection="1">
      <alignment horizontal="right"/>
    </xf>
  </cellXfs>
  <cellStyles count="11">
    <cellStyle name="A4 Small 210 x 297 mm" xfId="1" xr:uid="{C935F075-6CC6-45EE-AAB9-6809BA6DDBA0}"/>
    <cellStyle name="Currency 2 2" xfId="2" xr:uid="{A5EB2351-BA3C-4DF8-9FCE-50753B214244}"/>
    <cellStyle name="Normal 2" xfId="3" xr:uid="{961959CD-7747-4504-AE2C-66335420F372}"/>
    <cellStyle name="Normal 57" xfId="4" xr:uid="{0100D30C-1021-4DFF-9B31-A3F01C7FD0CE}"/>
    <cellStyle name="Normal_! Specifikacija 2011-2" xfId="5" xr:uid="{AAE278FC-EE50-4A7F-A069-CBE9947B80E1}"/>
    <cellStyle name="Normalno" xfId="0" builtinId="0"/>
    <cellStyle name="Normalno 2" xfId="6" xr:uid="{65F866CF-791A-4AF3-9CC4-DF5D0114E923}"/>
    <cellStyle name="Normalno 2 2" xfId="7" xr:uid="{EBAA554C-4753-48AE-A2E7-85B35F1B8241}"/>
    <cellStyle name="Normalno 3" xfId="8" xr:uid="{9D913C36-FFDF-4865-8103-7CF9EB7A999B}"/>
    <cellStyle name="Zarez 2" xfId="9" xr:uid="{5B47D9F4-9E7E-40CE-8891-61FBE7F447F4}"/>
    <cellStyle name="Zarez 3" xfId="10" xr:uid="{EB050EC3-A3E1-4249-8239-75437C0D376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9525</xdr:colOff>
      <xdr:row>0</xdr:row>
      <xdr:rowOff>0</xdr:rowOff>
    </xdr:to>
    <xdr:pic>
      <xdr:nvPicPr>
        <xdr:cNvPr id="32878" name="Picture 2">
          <a:extLst>
            <a:ext uri="{FF2B5EF4-FFF2-40B4-BE49-F238E27FC236}">
              <a16:creationId xmlns:a16="http://schemas.microsoft.com/office/drawing/2014/main" id="{F7A7D8C3-A2CB-866A-77CA-077B4A4F0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0"/>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79" name="Picture 2">
          <a:extLst>
            <a:ext uri="{FF2B5EF4-FFF2-40B4-BE49-F238E27FC236}">
              <a16:creationId xmlns:a16="http://schemas.microsoft.com/office/drawing/2014/main" id="{DAD2E854-F851-C63C-0F1B-649BFE55A5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9525</xdr:rowOff>
    </xdr:to>
    <xdr:pic>
      <xdr:nvPicPr>
        <xdr:cNvPr id="32880" name="Picture 3" descr="nealuce_parete">
          <a:extLst>
            <a:ext uri="{FF2B5EF4-FFF2-40B4-BE49-F238E27FC236}">
              <a16:creationId xmlns:a16="http://schemas.microsoft.com/office/drawing/2014/main" id="{40B26CF2-8C1B-4BA1-05A8-62A76A3E249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81" name="Picture 2">
          <a:extLst>
            <a:ext uri="{FF2B5EF4-FFF2-40B4-BE49-F238E27FC236}">
              <a16:creationId xmlns:a16="http://schemas.microsoft.com/office/drawing/2014/main" id="{EDFD415D-E8B4-3AEF-3A5B-E489479133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9525</xdr:rowOff>
    </xdr:to>
    <xdr:pic>
      <xdr:nvPicPr>
        <xdr:cNvPr id="32882" name="Picture 3" descr="nealuce_parete">
          <a:extLst>
            <a:ext uri="{FF2B5EF4-FFF2-40B4-BE49-F238E27FC236}">
              <a16:creationId xmlns:a16="http://schemas.microsoft.com/office/drawing/2014/main" id="{AFAF7E17-D43F-6576-1A1B-2397F5E232A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83" name="Picture 2">
          <a:extLst>
            <a:ext uri="{FF2B5EF4-FFF2-40B4-BE49-F238E27FC236}">
              <a16:creationId xmlns:a16="http://schemas.microsoft.com/office/drawing/2014/main" id="{74532FA6-8CDB-624A-D8FD-F4A09E24BE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9525</xdr:rowOff>
    </xdr:to>
    <xdr:pic>
      <xdr:nvPicPr>
        <xdr:cNvPr id="32884" name="Picture 3" descr="nealuce_parete">
          <a:extLst>
            <a:ext uri="{FF2B5EF4-FFF2-40B4-BE49-F238E27FC236}">
              <a16:creationId xmlns:a16="http://schemas.microsoft.com/office/drawing/2014/main" id="{07D40263-65D0-6A8F-F7D0-7BCB6E477F7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85" name="Picture 2">
          <a:extLst>
            <a:ext uri="{FF2B5EF4-FFF2-40B4-BE49-F238E27FC236}">
              <a16:creationId xmlns:a16="http://schemas.microsoft.com/office/drawing/2014/main" id="{12F0889A-9369-2831-01E5-74BAC4CFC2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9525</xdr:rowOff>
    </xdr:to>
    <xdr:pic>
      <xdr:nvPicPr>
        <xdr:cNvPr id="32886" name="Picture 3" descr="nealuce_parete">
          <a:extLst>
            <a:ext uri="{FF2B5EF4-FFF2-40B4-BE49-F238E27FC236}">
              <a16:creationId xmlns:a16="http://schemas.microsoft.com/office/drawing/2014/main" id="{83B64B66-4113-8BA7-B5A6-92A8DDE8298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87" name="Picture 2">
          <a:extLst>
            <a:ext uri="{FF2B5EF4-FFF2-40B4-BE49-F238E27FC236}">
              <a16:creationId xmlns:a16="http://schemas.microsoft.com/office/drawing/2014/main" id="{1D585204-1DC1-793C-97CC-E72655929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9525</xdr:rowOff>
    </xdr:to>
    <xdr:pic>
      <xdr:nvPicPr>
        <xdr:cNvPr id="32888" name="Picture 3" descr="nealuce_parete">
          <a:extLst>
            <a:ext uri="{FF2B5EF4-FFF2-40B4-BE49-F238E27FC236}">
              <a16:creationId xmlns:a16="http://schemas.microsoft.com/office/drawing/2014/main" id="{55666E5D-68D1-289E-06C4-1E3E7481745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89" name="Picture 2">
          <a:extLst>
            <a:ext uri="{FF2B5EF4-FFF2-40B4-BE49-F238E27FC236}">
              <a16:creationId xmlns:a16="http://schemas.microsoft.com/office/drawing/2014/main" id="{FFFA4D33-A02A-0135-1727-16703E3FE1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9525</xdr:rowOff>
    </xdr:to>
    <xdr:pic>
      <xdr:nvPicPr>
        <xdr:cNvPr id="32890" name="Picture 3" descr="nealuce_parete">
          <a:extLst>
            <a:ext uri="{FF2B5EF4-FFF2-40B4-BE49-F238E27FC236}">
              <a16:creationId xmlns:a16="http://schemas.microsoft.com/office/drawing/2014/main" id="{51D0574D-FFCC-8911-DC65-7F3A62F941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91" name="Picture 2">
          <a:extLst>
            <a:ext uri="{FF2B5EF4-FFF2-40B4-BE49-F238E27FC236}">
              <a16:creationId xmlns:a16="http://schemas.microsoft.com/office/drawing/2014/main" id="{28CFB3BD-898E-197D-6444-B208BBF017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133350</xdr:rowOff>
    </xdr:to>
    <xdr:pic>
      <xdr:nvPicPr>
        <xdr:cNvPr id="32892" name="Picture 3" descr="nealuce_parete">
          <a:extLst>
            <a:ext uri="{FF2B5EF4-FFF2-40B4-BE49-F238E27FC236}">
              <a16:creationId xmlns:a16="http://schemas.microsoft.com/office/drawing/2014/main" id="{47052ECD-03E6-4CBB-7DE9-194B7FC65A2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93" name="Picture 2">
          <a:extLst>
            <a:ext uri="{FF2B5EF4-FFF2-40B4-BE49-F238E27FC236}">
              <a16:creationId xmlns:a16="http://schemas.microsoft.com/office/drawing/2014/main" id="{B6B67D61-EF1F-F7F7-BC12-539BD8199E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133350</xdr:rowOff>
    </xdr:to>
    <xdr:pic>
      <xdr:nvPicPr>
        <xdr:cNvPr id="32894" name="Picture 3" descr="nealuce_parete">
          <a:extLst>
            <a:ext uri="{FF2B5EF4-FFF2-40B4-BE49-F238E27FC236}">
              <a16:creationId xmlns:a16="http://schemas.microsoft.com/office/drawing/2014/main" id="{7AB008E1-4F8E-49DF-E1DD-A1582DD982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95" name="Picture 2">
          <a:extLst>
            <a:ext uri="{FF2B5EF4-FFF2-40B4-BE49-F238E27FC236}">
              <a16:creationId xmlns:a16="http://schemas.microsoft.com/office/drawing/2014/main" id="{8C892144-C6F0-7CA1-3738-90A2D79BFE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133350</xdr:rowOff>
    </xdr:to>
    <xdr:pic>
      <xdr:nvPicPr>
        <xdr:cNvPr id="32896" name="Picture 3" descr="nealuce_parete">
          <a:extLst>
            <a:ext uri="{FF2B5EF4-FFF2-40B4-BE49-F238E27FC236}">
              <a16:creationId xmlns:a16="http://schemas.microsoft.com/office/drawing/2014/main" id="{56F99FE9-DDE1-7D9A-1733-9586C2279B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97" name="Picture 2">
          <a:extLst>
            <a:ext uri="{FF2B5EF4-FFF2-40B4-BE49-F238E27FC236}">
              <a16:creationId xmlns:a16="http://schemas.microsoft.com/office/drawing/2014/main" id="{F274FAE6-F6FC-8883-8CA7-C26676F1D3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133350</xdr:rowOff>
    </xdr:to>
    <xdr:pic>
      <xdr:nvPicPr>
        <xdr:cNvPr id="32898" name="Picture 3" descr="nealuce_parete">
          <a:extLst>
            <a:ext uri="{FF2B5EF4-FFF2-40B4-BE49-F238E27FC236}">
              <a16:creationId xmlns:a16="http://schemas.microsoft.com/office/drawing/2014/main" id="{46AB9644-D940-C73D-1B44-150BACDEC9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899" name="Picture 2">
          <a:extLst>
            <a:ext uri="{FF2B5EF4-FFF2-40B4-BE49-F238E27FC236}">
              <a16:creationId xmlns:a16="http://schemas.microsoft.com/office/drawing/2014/main" id="{1EEBCB13-D849-D4BF-ECC6-EE726FE0B1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9525</xdr:rowOff>
    </xdr:to>
    <xdr:pic>
      <xdr:nvPicPr>
        <xdr:cNvPr id="32900" name="Picture 3" descr="nealuce_parete">
          <a:extLst>
            <a:ext uri="{FF2B5EF4-FFF2-40B4-BE49-F238E27FC236}">
              <a16:creationId xmlns:a16="http://schemas.microsoft.com/office/drawing/2014/main" id="{791109F1-9E11-E665-54F6-3299572080D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0</xdr:row>
      <xdr:rowOff>0</xdr:rowOff>
    </xdr:from>
    <xdr:to>
      <xdr:col>2</xdr:col>
      <xdr:colOff>962025</xdr:colOff>
      <xdr:row>0</xdr:row>
      <xdr:rowOff>9525</xdr:rowOff>
    </xdr:to>
    <xdr:pic>
      <xdr:nvPicPr>
        <xdr:cNvPr id="32901" name="Picture 2">
          <a:extLst>
            <a:ext uri="{FF2B5EF4-FFF2-40B4-BE49-F238E27FC236}">
              <a16:creationId xmlns:a16="http://schemas.microsoft.com/office/drawing/2014/main" id="{2F7CFD9E-BC13-C7BE-5CBA-4D97A07825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1925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0</xdr:row>
      <xdr:rowOff>0</xdr:rowOff>
    </xdr:from>
    <xdr:to>
      <xdr:col>2</xdr:col>
      <xdr:colOff>1057275</xdr:colOff>
      <xdr:row>0</xdr:row>
      <xdr:rowOff>9525</xdr:rowOff>
    </xdr:to>
    <xdr:pic>
      <xdr:nvPicPr>
        <xdr:cNvPr id="32902" name="Picture 3" descr="nealuce_parete">
          <a:extLst>
            <a:ext uri="{FF2B5EF4-FFF2-40B4-BE49-F238E27FC236}">
              <a16:creationId xmlns:a16="http://schemas.microsoft.com/office/drawing/2014/main" id="{8FB0B5DD-0ED9-0EE5-73CE-1ED2AFC73F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0" y="0"/>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9525</xdr:colOff>
      <xdr:row>1</xdr:row>
      <xdr:rowOff>0</xdr:rowOff>
    </xdr:to>
    <xdr:pic>
      <xdr:nvPicPr>
        <xdr:cNvPr id="32106" name="Picture 2">
          <a:extLst>
            <a:ext uri="{FF2B5EF4-FFF2-40B4-BE49-F238E27FC236}">
              <a16:creationId xmlns:a16="http://schemas.microsoft.com/office/drawing/2014/main" id="{225BDFA1-97D5-3747-7674-D039A0F87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200025"/>
          <a:ext cx="95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07" name="Picture 2">
          <a:extLst>
            <a:ext uri="{FF2B5EF4-FFF2-40B4-BE49-F238E27FC236}">
              <a16:creationId xmlns:a16="http://schemas.microsoft.com/office/drawing/2014/main" id="{4CBBA98D-DA6F-FB16-FD05-623CD18950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1</xdr:row>
      <xdr:rowOff>9525</xdr:rowOff>
    </xdr:to>
    <xdr:pic>
      <xdr:nvPicPr>
        <xdr:cNvPr id="32108" name="Picture 3" descr="nealuce_parete">
          <a:extLst>
            <a:ext uri="{FF2B5EF4-FFF2-40B4-BE49-F238E27FC236}">
              <a16:creationId xmlns:a16="http://schemas.microsoft.com/office/drawing/2014/main" id="{3157D8D2-D74A-86EA-6989-14ECD3FF5E0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09" name="Picture 2">
          <a:extLst>
            <a:ext uri="{FF2B5EF4-FFF2-40B4-BE49-F238E27FC236}">
              <a16:creationId xmlns:a16="http://schemas.microsoft.com/office/drawing/2014/main" id="{91E5B8BE-06F5-C553-7FAD-12AE85AB15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1</xdr:row>
      <xdr:rowOff>9525</xdr:rowOff>
    </xdr:to>
    <xdr:pic>
      <xdr:nvPicPr>
        <xdr:cNvPr id="32110" name="Picture 3" descr="nealuce_parete">
          <a:extLst>
            <a:ext uri="{FF2B5EF4-FFF2-40B4-BE49-F238E27FC236}">
              <a16:creationId xmlns:a16="http://schemas.microsoft.com/office/drawing/2014/main" id="{D33A8136-BB80-24A6-3992-94FDF137158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11" name="Picture 2">
          <a:extLst>
            <a:ext uri="{FF2B5EF4-FFF2-40B4-BE49-F238E27FC236}">
              <a16:creationId xmlns:a16="http://schemas.microsoft.com/office/drawing/2014/main" id="{4AF1E973-2009-72B4-0793-2E154F45C3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1</xdr:row>
      <xdr:rowOff>9525</xdr:rowOff>
    </xdr:to>
    <xdr:pic>
      <xdr:nvPicPr>
        <xdr:cNvPr id="32112" name="Picture 3" descr="nealuce_parete">
          <a:extLst>
            <a:ext uri="{FF2B5EF4-FFF2-40B4-BE49-F238E27FC236}">
              <a16:creationId xmlns:a16="http://schemas.microsoft.com/office/drawing/2014/main" id="{25A95BF5-4AA9-C621-0BED-E38650C475E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13" name="Picture 2">
          <a:extLst>
            <a:ext uri="{FF2B5EF4-FFF2-40B4-BE49-F238E27FC236}">
              <a16:creationId xmlns:a16="http://schemas.microsoft.com/office/drawing/2014/main" id="{69F970A3-309E-0A09-E56D-C5112D38E2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1</xdr:row>
      <xdr:rowOff>9525</xdr:rowOff>
    </xdr:to>
    <xdr:pic>
      <xdr:nvPicPr>
        <xdr:cNvPr id="32114" name="Picture 3" descr="nealuce_parete">
          <a:extLst>
            <a:ext uri="{FF2B5EF4-FFF2-40B4-BE49-F238E27FC236}">
              <a16:creationId xmlns:a16="http://schemas.microsoft.com/office/drawing/2014/main" id="{B96632AA-1880-0EF7-94F7-6C1EB204236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15" name="Picture 2">
          <a:extLst>
            <a:ext uri="{FF2B5EF4-FFF2-40B4-BE49-F238E27FC236}">
              <a16:creationId xmlns:a16="http://schemas.microsoft.com/office/drawing/2014/main" id="{3CA26F14-AA4A-698F-9969-EAA4551852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1</xdr:row>
      <xdr:rowOff>9525</xdr:rowOff>
    </xdr:to>
    <xdr:pic>
      <xdr:nvPicPr>
        <xdr:cNvPr id="32116" name="Picture 3" descr="nealuce_parete">
          <a:extLst>
            <a:ext uri="{FF2B5EF4-FFF2-40B4-BE49-F238E27FC236}">
              <a16:creationId xmlns:a16="http://schemas.microsoft.com/office/drawing/2014/main" id="{8DFEC673-9B88-1763-8E6B-8160757001A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17" name="Picture 2">
          <a:extLst>
            <a:ext uri="{FF2B5EF4-FFF2-40B4-BE49-F238E27FC236}">
              <a16:creationId xmlns:a16="http://schemas.microsoft.com/office/drawing/2014/main" id="{5D698961-E83F-373B-5759-E50BE820B0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1</xdr:row>
      <xdr:rowOff>9525</xdr:rowOff>
    </xdr:to>
    <xdr:pic>
      <xdr:nvPicPr>
        <xdr:cNvPr id="32118" name="Picture 3" descr="nealuce_parete">
          <a:extLst>
            <a:ext uri="{FF2B5EF4-FFF2-40B4-BE49-F238E27FC236}">
              <a16:creationId xmlns:a16="http://schemas.microsoft.com/office/drawing/2014/main" id="{F8D88E0C-7831-F798-A3FB-3771297BD1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19" name="Picture 2">
          <a:extLst>
            <a:ext uri="{FF2B5EF4-FFF2-40B4-BE49-F238E27FC236}">
              <a16:creationId xmlns:a16="http://schemas.microsoft.com/office/drawing/2014/main" id="{91E1882A-B835-351B-34D1-FE2C20EDBD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2</xdr:row>
      <xdr:rowOff>57150</xdr:rowOff>
    </xdr:to>
    <xdr:pic>
      <xdr:nvPicPr>
        <xdr:cNvPr id="32120" name="Picture 3" descr="nealuce_parete">
          <a:extLst>
            <a:ext uri="{FF2B5EF4-FFF2-40B4-BE49-F238E27FC236}">
              <a16:creationId xmlns:a16="http://schemas.microsoft.com/office/drawing/2014/main" id="{B4DDAAAB-BE48-7F3B-4CC6-448DDDB9A91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21" name="Picture 2">
          <a:extLst>
            <a:ext uri="{FF2B5EF4-FFF2-40B4-BE49-F238E27FC236}">
              <a16:creationId xmlns:a16="http://schemas.microsoft.com/office/drawing/2014/main" id="{5DF7FB84-45A1-ECBF-43A5-4EE8CE34ED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2</xdr:row>
      <xdr:rowOff>57150</xdr:rowOff>
    </xdr:to>
    <xdr:pic>
      <xdr:nvPicPr>
        <xdr:cNvPr id="32122" name="Picture 3" descr="nealuce_parete">
          <a:extLst>
            <a:ext uri="{FF2B5EF4-FFF2-40B4-BE49-F238E27FC236}">
              <a16:creationId xmlns:a16="http://schemas.microsoft.com/office/drawing/2014/main" id="{9DD0FE05-9E5E-AF9F-3034-6336B4A8268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23" name="Picture 2">
          <a:extLst>
            <a:ext uri="{FF2B5EF4-FFF2-40B4-BE49-F238E27FC236}">
              <a16:creationId xmlns:a16="http://schemas.microsoft.com/office/drawing/2014/main" id="{19C0CAE7-7C47-2CEC-908A-2539334EF3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2</xdr:row>
      <xdr:rowOff>57150</xdr:rowOff>
    </xdr:to>
    <xdr:pic>
      <xdr:nvPicPr>
        <xdr:cNvPr id="32124" name="Picture 3" descr="nealuce_parete">
          <a:extLst>
            <a:ext uri="{FF2B5EF4-FFF2-40B4-BE49-F238E27FC236}">
              <a16:creationId xmlns:a16="http://schemas.microsoft.com/office/drawing/2014/main" id="{88C2EB8D-3A37-C3D9-97D7-C9934538C49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25" name="Picture 2">
          <a:extLst>
            <a:ext uri="{FF2B5EF4-FFF2-40B4-BE49-F238E27FC236}">
              <a16:creationId xmlns:a16="http://schemas.microsoft.com/office/drawing/2014/main" id="{45F37DC0-9962-3538-96B7-6528AC80D7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2</xdr:row>
      <xdr:rowOff>57150</xdr:rowOff>
    </xdr:to>
    <xdr:pic>
      <xdr:nvPicPr>
        <xdr:cNvPr id="32126" name="Picture 3" descr="nealuce_parete">
          <a:extLst>
            <a:ext uri="{FF2B5EF4-FFF2-40B4-BE49-F238E27FC236}">
              <a16:creationId xmlns:a16="http://schemas.microsoft.com/office/drawing/2014/main" id="{AAE31D36-7682-8DCD-E0A8-F2E495E1FF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27" name="Picture 2">
          <a:extLst>
            <a:ext uri="{FF2B5EF4-FFF2-40B4-BE49-F238E27FC236}">
              <a16:creationId xmlns:a16="http://schemas.microsoft.com/office/drawing/2014/main" id="{E1C81E93-BA93-466C-4C03-84F96F0DFA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1</xdr:row>
      <xdr:rowOff>9525</xdr:rowOff>
    </xdr:to>
    <xdr:pic>
      <xdr:nvPicPr>
        <xdr:cNvPr id="32128" name="Picture 3" descr="nealuce_parete">
          <a:extLst>
            <a:ext uri="{FF2B5EF4-FFF2-40B4-BE49-F238E27FC236}">
              <a16:creationId xmlns:a16="http://schemas.microsoft.com/office/drawing/2014/main" id="{16D72FBB-1352-1E77-D3A9-0ABADC7F97F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962025</xdr:colOff>
      <xdr:row>1</xdr:row>
      <xdr:rowOff>0</xdr:rowOff>
    </xdr:from>
    <xdr:to>
      <xdr:col>2</xdr:col>
      <xdr:colOff>962025</xdr:colOff>
      <xdr:row>1</xdr:row>
      <xdr:rowOff>9525</xdr:rowOff>
    </xdr:to>
    <xdr:pic>
      <xdr:nvPicPr>
        <xdr:cNvPr id="32129" name="Picture 2">
          <a:extLst>
            <a:ext uri="{FF2B5EF4-FFF2-40B4-BE49-F238E27FC236}">
              <a16:creationId xmlns:a16="http://schemas.microsoft.com/office/drawing/2014/main" id="{96EB8422-8B55-5D6D-AD3D-40AD9CB4CB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017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2</xdr:col>
      <xdr:colOff>1057275</xdr:colOff>
      <xdr:row>1</xdr:row>
      <xdr:rowOff>0</xdr:rowOff>
    </xdr:from>
    <xdr:to>
      <xdr:col>2</xdr:col>
      <xdr:colOff>1057275</xdr:colOff>
      <xdr:row>1</xdr:row>
      <xdr:rowOff>9525</xdr:rowOff>
    </xdr:to>
    <xdr:pic>
      <xdr:nvPicPr>
        <xdr:cNvPr id="32130" name="Picture 3" descr="nealuce_parete">
          <a:extLst>
            <a:ext uri="{FF2B5EF4-FFF2-40B4-BE49-F238E27FC236}">
              <a16:creationId xmlns:a16="http://schemas.microsoft.com/office/drawing/2014/main" id="{D3AC9A13-C4BE-261B-CA97-79F27022FA7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5425" y="200025"/>
          <a:ext cx="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38DA-0490-4E0D-AF33-002C46D542A1}">
  <dimension ref="A3:G21"/>
  <sheetViews>
    <sheetView tabSelected="1" view="pageBreakPreview" zoomScaleNormal="100" zoomScaleSheetLayoutView="100" workbookViewId="0">
      <selection activeCell="F17" sqref="F17"/>
    </sheetView>
  </sheetViews>
  <sheetFormatPr defaultRowHeight="14.25" x14ac:dyDescent="0.2"/>
  <cols>
    <col min="1" max="1" width="5.28515625" style="23" customWidth="1"/>
    <col min="2" max="2" width="4.5703125" style="23" customWidth="1"/>
    <col min="3" max="3" width="63.28515625" style="23" customWidth="1"/>
    <col min="4" max="4" width="29.85546875" style="23" customWidth="1"/>
    <col min="5" max="5" width="7.85546875" style="24" customWidth="1"/>
    <col min="6" max="6" width="12.5703125" style="24" customWidth="1"/>
    <col min="7" max="7" width="10.42578125" style="24" customWidth="1"/>
    <col min="8" max="16384" width="9.140625" style="23"/>
  </cols>
  <sheetData>
    <row r="3" spans="1:6" ht="16.5" x14ac:dyDescent="0.2">
      <c r="A3" s="110" t="s">
        <v>76</v>
      </c>
      <c r="B3" s="110"/>
      <c r="C3" s="110"/>
      <c r="D3" s="110"/>
      <c r="E3" s="110"/>
      <c r="F3" s="104"/>
    </row>
    <row r="4" spans="1:6" ht="16.5" x14ac:dyDescent="0.2">
      <c r="A4" s="111" t="s">
        <v>77</v>
      </c>
      <c r="B4" s="111"/>
      <c r="C4" s="111"/>
      <c r="D4" s="111"/>
      <c r="E4" s="111"/>
      <c r="F4" s="105"/>
    </row>
    <row r="5" spans="1:6" ht="15" x14ac:dyDescent="0.2">
      <c r="C5" s="2"/>
    </row>
    <row r="7" spans="1:6" ht="27.75" x14ac:dyDescent="0.4">
      <c r="A7" s="108" t="s">
        <v>51</v>
      </c>
      <c r="B7" s="108"/>
      <c r="C7" s="108"/>
      <c r="D7" s="108"/>
      <c r="E7" s="108"/>
      <c r="F7" s="106"/>
    </row>
    <row r="9" spans="1:6" ht="23.25" customHeight="1" x14ac:dyDescent="0.35">
      <c r="A9" s="109" t="s">
        <v>66</v>
      </c>
      <c r="B9" s="109"/>
      <c r="C9" s="109"/>
      <c r="D9" s="109"/>
      <c r="E9" s="109"/>
      <c r="F9" s="26"/>
    </row>
    <row r="10" spans="1:6" ht="27.75" x14ac:dyDescent="0.4">
      <c r="A10" s="25"/>
      <c r="B10" s="25"/>
      <c r="C10" s="25"/>
      <c r="D10" s="25"/>
      <c r="E10" s="25"/>
      <c r="F10" s="25"/>
    </row>
    <row r="11" spans="1:6" ht="26.25" customHeight="1" x14ac:dyDescent="0.25">
      <c r="C11" s="1"/>
    </row>
    <row r="12" spans="1:6" ht="15.75" x14ac:dyDescent="0.25">
      <c r="B12" s="24" t="s">
        <v>20</v>
      </c>
      <c r="C12" s="1" t="s">
        <v>74</v>
      </c>
    </row>
    <row r="16" spans="1:6" ht="26.25" customHeight="1" x14ac:dyDescent="0.2"/>
    <row r="20" spans="2:3" ht="15.75" x14ac:dyDescent="0.25">
      <c r="B20" s="24"/>
      <c r="C20" s="1"/>
    </row>
    <row r="21" spans="2:3" x14ac:dyDescent="0.2">
      <c r="B21" s="24"/>
    </row>
  </sheetData>
  <mergeCells count="4">
    <mergeCell ref="A7:E7"/>
    <mergeCell ref="A9:E9"/>
    <mergeCell ref="A3:E3"/>
    <mergeCell ref="A4:E4"/>
  </mergeCells>
  <pageMargins left="0.74803149606299213" right="0.74803149606299213" top="0.98425196850393704" bottom="0.82677165354330717" header="0.51181102362204722" footer="0.51181102362204722"/>
  <pageSetup paperSize="9" scale="75" orientation="portrait" r:id="rId1"/>
  <headerFooter alignWithMargins="0">
    <oddHeader>&amp;LInvestitor: Požeško slavonska županija, Županijska 7, Požega
Građevina: Logističko distributivni centar za voće i povrće
Lokacija: k.č.br. 3176/1, k.o. Požega&amp;RTROŠKOVNIK ELEKTROTEHNIČKIH INSTALACIJA</oddHeader>
    <oddFooter>&amp;CET projekt d.o.o., Županijska 5, Požega
e-mail: ivica@etprojekt.hr
mob.:091/313-9991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F1F00-D79D-4737-92A3-EA2F86B9416A}">
  <dimension ref="A1:K84"/>
  <sheetViews>
    <sheetView view="pageBreakPreview" topLeftCell="A22" zoomScale="55" zoomScaleNormal="100" zoomScaleSheetLayoutView="55" zoomScalePageLayoutView="70" workbookViewId="0">
      <selection activeCell="J52" sqref="J52"/>
    </sheetView>
  </sheetViews>
  <sheetFormatPr defaultRowHeight="15" x14ac:dyDescent="0.2"/>
  <cols>
    <col min="1" max="1" width="4.140625" style="2" customWidth="1"/>
    <col min="2" max="2" width="2.42578125" style="2" customWidth="1"/>
    <col min="3" max="3" width="55.28515625" style="2" customWidth="1"/>
    <col min="4" max="4" width="10.42578125" style="5" customWidth="1"/>
    <col min="5" max="5" width="8.5703125" style="2" customWidth="1"/>
    <col min="6" max="6" width="12.5703125" style="22" customWidth="1"/>
    <col min="7" max="7" width="15.85546875" style="21" customWidth="1"/>
    <col min="8" max="16384" width="9.140625" style="2"/>
  </cols>
  <sheetData>
    <row r="1" spans="1:7" ht="15.75" x14ac:dyDescent="0.25">
      <c r="A1" s="112" t="s">
        <v>20</v>
      </c>
      <c r="B1" s="112"/>
      <c r="C1" s="31" t="s">
        <v>74</v>
      </c>
      <c r="D1" s="30"/>
      <c r="E1" s="31"/>
      <c r="F1" s="32"/>
      <c r="G1" s="33"/>
    </row>
    <row r="2" spans="1:7" ht="6" customHeight="1" x14ac:dyDescent="0.25">
      <c r="A2" s="31"/>
      <c r="B2" s="31"/>
      <c r="C2" s="31"/>
      <c r="D2" s="30"/>
      <c r="E2" s="31"/>
      <c r="F2" s="32"/>
      <c r="G2" s="33"/>
    </row>
    <row r="3" spans="1:7" ht="15.75" x14ac:dyDescent="0.25">
      <c r="A3" s="34"/>
      <c r="B3" s="34"/>
      <c r="C3" s="35" t="s">
        <v>14</v>
      </c>
      <c r="D3" s="36"/>
      <c r="E3" s="37"/>
      <c r="F3" s="38"/>
      <c r="G3" s="39"/>
    </row>
    <row r="4" spans="1:7" ht="183.75" customHeight="1" x14ac:dyDescent="0.2">
      <c r="A4" s="40"/>
      <c r="B4" s="40"/>
      <c r="C4" s="113" t="s">
        <v>47</v>
      </c>
      <c r="D4" s="113"/>
      <c r="E4" s="113"/>
      <c r="F4" s="113"/>
      <c r="G4" s="113"/>
    </row>
    <row r="5" spans="1:7" s="7" customFormat="1" ht="22.5" x14ac:dyDescent="0.2">
      <c r="A5" s="41"/>
      <c r="B5" s="42"/>
      <c r="C5" s="43" t="s">
        <v>1</v>
      </c>
      <c r="D5" s="44" t="s">
        <v>2</v>
      </c>
      <c r="E5" s="45" t="s">
        <v>3</v>
      </c>
      <c r="F5" s="46" t="s">
        <v>4</v>
      </c>
      <c r="G5" s="47" t="s">
        <v>5</v>
      </c>
    </row>
    <row r="6" spans="1:7" ht="34.5" customHeight="1" x14ac:dyDescent="0.2">
      <c r="A6" s="48" t="s">
        <v>6</v>
      </c>
      <c r="B6" s="49"/>
      <c r="C6" s="50" t="s">
        <v>33</v>
      </c>
      <c r="D6" s="49" t="s">
        <v>0</v>
      </c>
      <c r="E6" s="51">
        <v>250</v>
      </c>
      <c r="F6" s="99"/>
      <c r="G6" s="52">
        <f>ROUND((E6*F6),2)</f>
        <v>0</v>
      </c>
    </row>
    <row r="7" spans="1:7" x14ac:dyDescent="0.2">
      <c r="A7" s="34"/>
      <c r="B7" s="34"/>
      <c r="C7" s="53"/>
      <c r="D7" s="34"/>
      <c r="E7" s="54"/>
      <c r="F7" s="100"/>
      <c r="G7" s="55"/>
    </row>
    <row r="8" spans="1:7" ht="33" customHeight="1" x14ac:dyDescent="0.2">
      <c r="A8" s="48" t="s">
        <v>7</v>
      </c>
      <c r="B8" s="49"/>
      <c r="C8" s="50" t="s">
        <v>52</v>
      </c>
      <c r="D8" s="49" t="s">
        <v>8</v>
      </c>
      <c r="E8" s="51">
        <v>8</v>
      </c>
      <c r="F8" s="99"/>
      <c r="G8" s="52">
        <f>ROUND((E8*F8),2)</f>
        <v>0</v>
      </c>
    </row>
    <row r="9" spans="1:7" x14ac:dyDescent="0.2">
      <c r="A9" s="34"/>
      <c r="B9" s="34"/>
      <c r="C9" s="53"/>
      <c r="D9" s="34"/>
      <c r="E9" s="54"/>
      <c r="F9" s="100"/>
      <c r="G9" s="52"/>
    </row>
    <row r="10" spans="1:7" ht="65.25" customHeight="1" x14ac:dyDescent="0.2">
      <c r="A10" s="48" t="s">
        <v>9</v>
      </c>
      <c r="B10" s="49"/>
      <c r="C10" s="50" t="s">
        <v>34</v>
      </c>
      <c r="D10" s="49" t="s">
        <v>35</v>
      </c>
      <c r="E10" s="51">
        <v>28</v>
      </c>
      <c r="F10" s="99"/>
      <c r="G10" s="52">
        <f>ROUND((E10*F10),2)</f>
        <v>0</v>
      </c>
    </row>
    <row r="11" spans="1:7" x14ac:dyDescent="0.2">
      <c r="A11" s="34"/>
      <c r="B11" s="34"/>
      <c r="C11" s="53"/>
      <c r="D11" s="34"/>
      <c r="E11" s="54"/>
      <c r="F11" s="100"/>
      <c r="G11" s="52"/>
    </row>
    <row r="12" spans="1:7" ht="66" customHeight="1" x14ac:dyDescent="0.2">
      <c r="A12" s="48" t="s">
        <v>10</v>
      </c>
      <c r="B12" s="49"/>
      <c r="C12" s="50" t="s">
        <v>71</v>
      </c>
      <c r="D12" s="49" t="s">
        <v>0</v>
      </c>
      <c r="E12" s="51">
        <v>260</v>
      </c>
      <c r="F12" s="99"/>
      <c r="G12" s="52">
        <f>ROUND((E12*F12),2)</f>
        <v>0</v>
      </c>
    </row>
    <row r="13" spans="1:7" x14ac:dyDescent="0.2">
      <c r="A13" s="34"/>
      <c r="B13" s="34"/>
      <c r="C13" s="53"/>
      <c r="D13" s="34"/>
      <c r="E13" s="54"/>
      <c r="F13" s="100"/>
      <c r="G13" s="52"/>
    </row>
    <row r="14" spans="1:7" ht="47.25" customHeight="1" x14ac:dyDescent="0.2">
      <c r="A14" s="48" t="s">
        <v>13</v>
      </c>
      <c r="B14" s="49"/>
      <c r="C14" s="50" t="s">
        <v>70</v>
      </c>
      <c r="D14" s="49" t="s">
        <v>0</v>
      </c>
      <c r="E14" s="51">
        <v>240</v>
      </c>
      <c r="F14" s="99"/>
      <c r="G14" s="52">
        <f>ROUND((E14*F14),2)</f>
        <v>0</v>
      </c>
    </row>
    <row r="15" spans="1:7" x14ac:dyDescent="0.2">
      <c r="A15" s="34"/>
      <c r="B15" s="34"/>
      <c r="C15" s="53"/>
      <c r="D15" s="34"/>
      <c r="E15" s="54"/>
      <c r="F15" s="100"/>
      <c r="G15" s="52"/>
    </row>
    <row r="16" spans="1:7" ht="112.5" customHeight="1" x14ac:dyDescent="0.2">
      <c r="A16" s="48" t="s">
        <v>17</v>
      </c>
      <c r="B16" s="49"/>
      <c r="C16" s="50" t="s">
        <v>53</v>
      </c>
      <c r="D16" s="49" t="s">
        <v>8</v>
      </c>
      <c r="E16" s="51">
        <v>10</v>
      </c>
      <c r="F16" s="99"/>
      <c r="G16" s="52">
        <f>ROUND((E16*F16),2)</f>
        <v>0</v>
      </c>
    </row>
    <row r="17" spans="1:7" x14ac:dyDescent="0.2">
      <c r="A17" s="34"/>
      <c r="B17" s="34"/>
      <c r="C17" s="53"/>
      <c r="D17" s="34"/>
      <c r="E17" s="54"/>
      <c r="F17" s="100"/>
      <c r="G17" s="52"/>
    </row>
    <row r="18" spans="1:7" ht="30" x14ac:dyDescent="0.2">
      <c r="A18" s="48" t="s">
        <v>18</v>
      </c>
      <c r="B18" s="49"/>
      <c r="C18" s="50" t="s">
        <v>73</v>
      </c>
      <c r="D18" s="49" t="s">
        <v>0</v>
      </c>
      <c r="E18" s="51">
        <v>30</v>
      </c>
      <c r="F18" s="99"/>
      <c r="G18" s="52">
        <f>ROUND((E18*F18),2)</f>
        <v>0</v>
      </c>
    </row>
    <row r="19" spans="1:7" x14ac:dyDescent="0.2">
      <c r="A19" s="34"/>
      <c r="B19" s="34"/>
      <c r="C19" s="53"/>
      <c r="D19" s="34"/>
      <c r="E19" s="54"/>
      <c r="F19" s="100"/>
      <c r="G19" s="52"/>
    </row>
    <row r="20" spans="1:7" ht="18.75" customHeight="1" x14ac:dyDescent="0.2">
      <c r="A20" s="48" t="s">
        <v>11</v>
      </c>
      <c r="B20" s="49"/>
      <c r="C20" s="50" t="s">
        <v>62</v>
      </c>
      <c r="D20" s="49" t="s">
        <v>0</v>
      </c>
      <c r="E20" s="51">
        <v>30</v>
      </c>
      <c r="F20" s="99"/>
      <c r="G20" s="52">
        <f>ROUND((E20*F20),2)</f>
        <v>0</v>
      </c>
    </row>
    <row r="21" spans="1:7" x14ac:dyDescent="0.2">
      <c r="A21" s="34"/>
      <c r="B21" s="34"/>
      <c r="C21" s="53"/>
      <c r="D21" s="34"/>
      <c r="E21" s="54"/>
      <c r="F21" s="100"/>
      <c r="G21" s="52"/>
    </row>
    <row r="22" spans="1:7" ht="30" x14ac:dyDescent="0.2">
      <c r="A22" s="48" t="s">
        <v>21</v>
      </c>
      <c r="B22" s="49"/>
      <c r="C22" s="50" t="s">
        <v>63</v>
      </c>
      <c r="D22" s="49" t="s">
        <v>0</v>
      </c>
      <c r="E22" s="51">
        <v>20</v>
      </c>
      <c r="F22" s="99"/>
      <c r="G22" s="52">
        <f>ROUND((E22*F22),2)</f>
        <v>0</v>
      </c>
    </row>
    <row r="23" spans="1:7" x14ac:dyDescent="0.2">
      <c r="A23" s="34"/>
      <c r="B23" s="34"/>
      <c r="C23" s="53"/>
      <c r="D23" s="34"/>
      <c r="E23" s="54"/>
      <c r="F23" s="100"/>
      <c r="G23" s="52"/>
    </row>
    <row r="24" spans="1:7" ht="45" x14ac:dyDescent="0.2">
      <c r="A24" s="48" t="s">
        <v>22</v>
      </c>
      <c r="B24" s="49"/>
      <c r="C24" s="50" t="s">
        <v>64</v>
      </c>
      <c r="D24" s="49" t="s">
        <v>8</v>
      </c>
      <c r="E24" s="51">
        <v>1</v>
      </c>
      <c r="F24" s="99"/>
      <c r="G24" s="52">
        <f>ROUND((E24*F24),2)</f>
        <v>0</v>
      </c>
    </row>
    <row r="25" spans="1:7" x14ac:dyDescent="0.2">
      <c r="A25" s="34"/>
      <c r="B25" s="34"/>
      <c r="C25" s="53"/>
      <c r="D25" s="34"/>
      <c r="E25" s="54"/>
      <c r="F25" s="100"/>
      <c r="G25" s="52"/>
    </row>
    <row r="26" spans="1:7" ht="48.75" customHeight="1" x14ac:dyDescent="0.2">
      <c r="A26" s="48" t="s">
        <v>19</v>
      </c>
      <c r="B26" s="49"/>
      <c r="C26" s="50" t="s">
        <v>65</v>
      </c>
      <c r="D26" s="49" t="s">
        <v>0</v>
      </c>
      <c r="E26" s="51">
        <v>248</v>
      </c>
      <c r="F26" s="99"/>
      <c r="G26" s="52">
        <f>ROUND((E26*F26),2)</f>
        <v>0</v>
      </c>
    </row>
    <row r="27" spans="1:7" s="7" customFormat="1" ht="22.5" x14ac:dyDescent="0.2">
      <c r="A27" s="41"/>
      <c r="B27" s="42"/>
      <c r="C27" s="43" t="s">
        <v>1</v>
      </c>
      <c r="D27" s="44" t="s">
        <v>2</v>
      </c>
      <c r="E27" s="45" t="s">
        <v>3</v>
      </c>
      <c r="F27" s="101" t="s">
        <v>4</v>
      </c>
      <c r="G27" s="52"/>
    </row>
    <row r="28" spans="1:7" x14ac:dyDescent="0.2">
      <c r="A28" s="34"/>
      <c r="B28" s="34"/>
      <c r="C28" s="53"/>
      <c r="D28" s="34"/>
      <c r="E28" s="56"/>
      <c r="F28" s="100"/>
      <c r="G28" s="52"/>
    </row>
    <row r="29" spans="1:7" ht="48.75" customHeight="1" x14ac:dyDescent="0.2">
      <c r="A29" s="48" t="s">
        <v>24</v>
      </c>
      <c r="B29" s="49"/>
      <c r="C29" s="50" t="s">
        <v>36</v>
      </c>
      <c r="D29" s="49" t="s">
        <v>0</v>
      </c>
      <c r="E29" s="57">
        <v>230</v>
      </c>
      <c r="F29" s="99"/>
      <c r="G29" s="52">
        <f>ROUND((E29*F29),2)</f>
        <v>0</v>
      </c>
    </row>
    <row r="30" spans="1:7" x14ac:dyDescent="0.2">
      <c r="A30" s="34"/>
      <c r="B30" s="34"/>
      <c r="C30" s="53"/>
      <c r="D30" s="34"/>
      <c r="E30" s="56"/>
      <c r="F30" s="100"/>
      <c r="G30" s="52"/>
    </row>
    <row r="31" spans="1:7" ht="63" customHeight="1" x14ac:dyDescent="0.2">
      <c r="A31" s="48" t="s">
        <v>25</v>
      </c>
      <c r="B31" s="49"/>
      <c r="C31" s="50" t="s">
        <v>37</v>
      </c>
      <c r="D31" s="49" t="s">
        <v>0</v>
      </c>
      <c r="E31" s="57">
        <v>250</v>
      </c>
      <c r="F31" s="99"/>
      <c r="G31" s="52">
        <f>ROUND((E31*F31),2)</f>
        <v>0</v>
      </c>
    </row>
    <row r="32" spans="1:7" ht="15.75" customHeight="1" x14ac:dyDescent="0.2">
      <c r="A32" s="48"/>
      <c r="B32" s="49"/>
      <c r="C32" s="50"/>
      <c r="D32" s="49"/>
      <c r="E32" s="57"/>
      <c r="F32" s="99"/>
      <c r="G32" s="52"/>
    </row>
    <row r="33" spans="1:7" ht="60" x14ac:dyDescent="0.2">
      <c r="A33" s="48" t="s">
        <v>26</v>
      </c>
      <c r="B33" s="49"/>
      <c r="C33" s="50" t="s">
        <v>54</v>
      </c>
      <c r="D33" s="49" t="s">
        <v>8</v>
      </c>
      <c r="E33" s="57">
        <v>8</v>
      </c>
      <c r="F33" s="99"/>
      <c r="G33" s="52">
        <f>ROUND((E33*F33),2)</f>
        <v>0</v>
      </c>
    </row>
    <row r="34" spans="1:7" x14ac:dyDescent="0.2">
      <c r="A34" s="34"/>
      <c r="B34" s="34"/>
      <c r="C34" s="53"/>
      <c r="D34" s="34"/>
      <c r="E34" s="56"/>
      <c r="F34" s="100"/>
      <c r="G34" s="52"/>
    </row>
    <row r="35" spans="1:7" ht="60" x14ac:dyDescent="0.2">
      <c r="A35" s="48" t="s">
        <v>27</v>
      </c>
      <c r="B35" s="49"/>
      <c r="C35" s="50" t="s">
        <v>38</v>
      </c>
      <c r="D35" s="49" t="s">
        <v>8</v>
      </c>
      <c r="E35" s="57">
        <v>8</v>
      </c>
      <c r="F35" s="99"/>
      <c r="G35" s="52">
        <f>ROUND((E35*F35),2)</f>
        <v>0</v>
      </c>
    </row>
    <row r="36" spans="1:7" x14ac:dyDescent="0.2">
      <c r="A36" s="34"/>
      <c r="B36" s="34"/>
      <c r="C36" s="53"/>
      <c r="D36" s="34"/>
      <c r="E36" s="56"/>
      <c r="F36" s="100"/>
      <c r="G36" s="52"/>
    </row>
    <row r="37" spans="1:7" ht="124.5" customHeight="1" x14ac:dyDescent="0.2">
      <c r="A37" s="48" t="s">
        <v>28</v>
      </c>
      <c r="B37" s="49"/>
      <c r="C37" s="50" t="s">
        <v>55</v>
      </c>
      <c r="D37" s="49" t="s">
        <v>8</v>
      </c>
      <c r="E37" s="57">
        <v>8</v>
      </c>
      <c r="F37" s="99"/>
      <c r="G37" s="52">
        <f>ROUND((E37*F37),2)</f>
        <v>0</v>
      </c>
    </row>
    <row r="38" spans="1:7" x14ac:dyDescent="0.2">
      <c r="A38" s="34"/>
      <c r="B38" s="34"/>
      <c r="C38" s="53"/>
      <c r="D38" s="34"/>
      <c r="E38" s="56"/>
      <c r="F38" s="100"/>
      <c r="G38" s="55"/>
    </row>
    <row r="39" spans="1:7" s="7" customFormat="1" ht="22.5" x14ac:dyDescent="0.2">
      <c r="A39" s="41"/>
      <c r="B39" s="42"/>
      <c r="C39" s="43" t="s">
        <v>1</v>
      </c>
      <c r="D39" s="44" t="s">
        <v>2</v>
      </c>
      <c r="E39" s="45" t="s">
        <v>3</v>
      </c>
      <c r="F39" s="101" t="s">
        <v>4</v>
      </c>
      <c r="G39" s="47" t="s">
        <v>5</v>
      </c>
    </row>
    <row r="40" spans="1:7" x14ac:dyDescent="0.2">
      <c r="A40" s="34"/>
      <c r="B40" s="34"/>
      <c r="C40" s="53"/>
      <c r="D40" s="34"/>
      <c r="E40" s="56"/>
      <c r="F40" s="100"/>
      <c r="G40" s="55"/>
    </row>
    <row r="41" spans="1:7" ht="30" x14ac:dyDescent="0.2">
      <c r="A41" s="58" t="s">
        <v>29</v>
      </c>
      <c r="B41" s="59"/>
      <c r="C41" s="60" t="s">
        <v>39</v>
      </c>
      <c r="D41" s="59" t="s">
        <v>8</v>
      </c>
      <c r="E41" s="61">
        <v>8</v>
      </c>
      <c r="F41" s="102"/>
      <c r="G41" s="62">
        <f>ROUND((E41*F41),2)</f>
        <v>0</v>
      </c>
    </row>
    <row r="42" spans="1:7" ht="18" customHeight="1" x14ac:dyDescent="0.2">
      <c r="A42" s="63"/>
      <c r="B42" s="64" t="s">
        <v>16</v>
      </c>
      <c r="C42" s="65" t="s">
        <v>67</v>
      </c>
      <c r="D42" s="34"/>
      <c r="E42" s="56"/>
      <c r="F42" s="100"/>
      <c r="G42" s="66"/>
    </row>
    <row r="43" spans="1:7" ht="18" customHeight="1" x14ac:dyDescent="0.2">
      <c r="A43" s="63"/>
      <c r="B43" s="64" t="s">
        <v>16</v>
      </c>
      <c r="C43" s="65" t="s">
        <v>68</v>
      </c>
      <c r="D43" s="34"/>
      <c r="E43" s="56"/>
      <c r="F43" s="100"/>
      <c r="G43" s="66"/>
    </row>
    <row r="44" spans="1:7" ht="18" customHeight="1" x14ac:dyDescent="0.2">
      <c r="A44" s="63"/>
      <c r="B44" s="64" t="s">
        <v>16</v>
      </c>
      <c r="C44" s="65" t="s">
        <v>40</v>
      </c>
      <c r="D44" s="34"/>
      <c r="E44" s="56"/>
      <c r="F44" s="100"/>
      <c r="G44" s="66"/>
    </row>
    <row r="45" spans="1:7" ht="18" customHeight="1" x14ac:dyDescent="0.2">
      <c r="A45" s="63"/>
      <c r="B45" s="64" t="s">
        <v>16</v>
      </c>
      <c r="C45" s="65" t="s">
        <v>56</v>
      </c>
      <c r="D45" s="34"/>
      <c r="E45" s="56"/>
      <c r="F45" s="100"/>
      <c r="G45" s="66"/>
    </row>
    <row r="46" spans="1:7" ht="18" customHeight="1" x14ac:dyDescent="0.2">
      <c r="A46" s="63"/>
      <c r="B46" s="64" t="s">
        <v>16</v>
      </c>
      <c r="C46" s="65" t="s">
        <v>69</v>
      </c>
      <c r="D46" s="34"/>
      <c r="E46" s="56"/>
      <c r="F46" s="100"/>
      <c r="G46" s="66"/>
    </row>
    <row r="47" spans="1:7" ht="18" customHeight="1" x14ac:dyDescent="0.2">
      <c r="A47" s="63"/>
      <c r="B47" s="64" t="s">
        <v>16</v>
      </c>
      <c r="C47" s="65" t="s">
        <v>48</v>
      </c>
      <c r="D47" s="34"/>
      <c r="E47" s="56"/>
      <c r="F47" s="100"/>
      <c r="G47" s="66"/>
    </row>
    <row r="48" spans="1:7" ht="18" customHeight="1" x14ac:dyDescent="0.2">
      <c r="A48" s="63"/>
      <c r="B48" s="64" t="s">
        <v>16</v>
      </c>
      <c r="C48" s="65" t="s">
        <v>57</v>
      </c>
      <c r="D48" s="34"/>
      <c r="E48" s="56"/>
      <c r="F48" s="100"/>
      <c r="G48" s="66"/>
    </row>
    <row r="49" spans="1:7" ht="18" customHeight="1" x14ac:dyDescent="0.2">
      <c r="A49" s="63"/>
      <c r="B49" s="64" t="s">
        <v>16</v>
      </c>
      <c r="C49" s="65" t="s">
        <v>58</v>
      </c>
      <c r="D49" s="34"/>
      <c r="E49" s="56"/>
      <c r="F49" s="100"/>
      <c r="G49" s="66"/>
    </row>
    <row r="50" spans="1:7" ht="18" customHeight="1" x14ac:dyDescent="0.2">
      <c r="A50" s="63"/>
      <c r="B50" s="64" t="s">
        <v>16</v>
      </c>
      <c r="C50" s="65" t="s">
        <v>41</v>
      </c>
      <c r="D50" s="34"/>
      <c r="E50" s="56"/>
      <c r="F50" s="100"/>
      <c r="G50" s="66"/>
    </row>
    <row r="51" spans="1:7" ht="18" customHeight="1" x14ac:dyDescent="0.2">
      <c r="A51" s="63"/>
      <c r="B51" s="64" t="s">
        <v>16</v>
      </c>
      <c r="C51" s="65" t="s">
        <v>42</v>
      </c>
      <c r="D51" s="34"/>
      <c r="E51" s="56"/>
      <c r="F51" s="100"/>
      <c r="G51" s="66"/>
    </row>
    <row r="52" spans="1:7" ht="46.5" customHeight="1" x14ac:dyDescent="0.2">
      <c r="A52" s="63"/>
      <c r="B52" s="64" t="s">
        <v>16</v>
      </c>
      <c r="C52" s="65" t="s">
        <v>59</v>
      </c>
      <c r="D52" s="34"/>
      <c r="E52" s="56"/>
      <c r="F52" s="100"/>
      <c r="G52" s="66"/>
    </row>
    <row r="53" spans="1:7" ht="22.5" customHeight="1" x14ac:dyDescent="0.2">
      <c r="A53" s="63"/>
      <c r="B53" s="64" t="s">
        <v>16</v>
      </c>
      <c r="C53" s="65" t="s">
        <v>43</v>
      </c>
      <c r="D53" s="34"/>
      <c r="E53" s="56"/>
      <c r="F53" s="100"/>
      <c r="G53" s="66"/>
    </row>
    <row r="54" spans="1:7" ht="22.5" customHeight="1" x14ac:dyDescent="0.2">
      <c r="A54" s="63"/>
      <c r="B54" s="64" t="s">
        <v>16</v>
      </c>
      <c r="C54" s="65" t="s">
        <v>44</v>
      </c>
      <c r="D54" s="34"/>
      <c r="E54" s="56"/>
      <c r="F54" s="100"/>
      <c r="G54" s="66"/>
    </row>
    <row r="55" spans="1:7" ht="22.5" customHeight="1" x14ac:dyDescent="0.2">
      <c r="A55" s="63"/>
      <c r="B55" s="64" t="s">
        <v>16</v>
      </c>
      <c r="C55" s="65" t="s">
        <v>45</v>
      </c>
      <c r="D55" s="34"/>
      <c r="E55" s="56"/>
      <c r="F55" s="100"/>
      <c r="G55" s="66"/>
    </row>
    <row r="56" spans="1:7" ht="22.5" customHeight="1" x14ac:dyDescent="0.2">
      <c r="A56" s="67"/>
      <c r="B56" s="68"/>
      <c r="C56" s="69" t="s">
        <v>72</v>
      </c>
      <c r="D56" s="70"/>
      <c r="E56" s="71"/>
      <c r="F56" s="103"/>
      <c r="G56" s="72"/>
    </row>
    <row r="57" spans="1:7" x14ac:dyDescent="0.2">
      <c r="A57" s="34"/>
      <c r="B57" s="34"/>
      <c r="C57" s="53"/>
      <c r="D57" s="34"/>
      <c r="E57" s="56"/>
      <c r="F57" s="100"/>
      <c r="G57" s="55"/>
    </row>
    <row r="58" spans="1:7" ht="47.25" customHeight="1" x14ac:dyDescent="0.2">
      <c r="A58" s="48" t="s">
        <v>30</v>
      </c>
      <c r="B58" s="49"/>
      <c r="C58" s="50" t="s">
        <v>60</v>
      </c>
      <c r="D58" s="49" t="s">
        <v>8</v>
      </c>
      <c r="E58" s="57">
        <v>8</v>
      </c>
      <c r="F58" s="99"/>
      <c r="G58" s="52">
        <f>ROUND((E58*F58),2)</f>
        <v>0</v>
      </c>
    </row>
    <row r="59" spans="1:7" x14ac:dyDescent="0.2">
      <c r="A59" s="34"/>
      <c r="B59" s="34"/>
      <c r="C59" s="53"/>
      <c r="D59" s="34"/>
      <c r="E59" s="56"/>
      <c r="F59" s="100"/>
      <c r="G59" s="52"/>
    </row>
    <row r="60" spans="1:7" ht="90" x14ac:dyDescent="0.2">
      <c r="A60" s="48" t="s">
        <v>31</v>
      </c>
      <c r="B60" s="49"/>
      <c r="C60" s="50" t="s">
        <v>61</v>
      </c>
      <c r="D60" s="49" t="s">
        <v>8</v>
      </c>
      <c r="E60" s="57">
        <v>8</v>
      </c>
      <c r="F60" s="99"/>
      <c r="G60" s="52">
        <f>ROUND((E60*F60),2)</f>
        <v>0</v>
      </c>
    </row>
    <row r="61" spans="1:7" x14ac:dyDescent="0.2">
      <c r="A61" s="34"/>
      <c r="B61" s="34"/>
      <c r="C61" s="53"/>
      <c r="D61" s="34"/>
      <c r="E61" s="56"/>
      <c r="F61" s="100"/>
      <c r="G61" s="52"/>
    </row>
    <row r="62" spans="1:7" ht="20.25" customHeight="1" x14ac:dyDescent="0.2">
      <c r="A62" s="48" t="s">
        <v>32</v>
      </c>
      <c r="B62" s="49"/>
      <c r="C62" s="50" t="s">
        <v>46</v>
      </c>
      <c r="D62" s="49" t="s">
        <v>12</v>
      </c>
      <c r="E62" s="57">
        <v>1</v>
      </c>
      <c r="F62" s="99"/>
      <c r="G62" s="52">
        <f>ROUND((E62*F62),2)</f>
        <v>0</v>
      </c>
    </row>
    <row r="63" spans="1:7" ht="27" customHeight="1" x14ac:dyDescent="0.25">
      <c r="A63" s="73"/>
      <c r="B63" s="73"/>
      <c r="C63" s="53"/>
      <c r="D63" s="36"/>
      <c r="E63" s="74"/>
      <c r="F63" s="38"/>
      <c r="G63" s="75"/>
    </row>
    <row r="64" spans="1:7" ht="14.25" customHeight="1" x14ac:dyDescent="0.25">
      <c r="A64" s="76"/>
      <c r="B64" s="77"/>
      <c r="C64" s="78" t="s">
        <v>75</v>
      </c>
      <c r="D64" s="79"/>
      <c r="E64" s="77"/>
      <c r="F64" s="80"/>
      <c r="G64" s="81">
        <f>ROUND(SUM(G6:G63),2)</f>
        <v>0</v>
      </c>
    </row>
    <row r="65" spans="1:11" ht="15.75" x14ac:dyDescent="0.25">
      <c r="A65" s="73"/>
      <c r="B65" s="73"/>
      <c r="C65" s="82"/>
      <c r="D65" s="83"/>
      <c r="E65" s="73"/>
      <c r="F65" s="38"/>
      <c r="G65" s="84"/>
    </row>
    <row r="66" spans="1:11" x14ac:dyDescent="0.2">
      <c r="A66" s="73"/>
      <c r="B66" s="73"/>
      <c r="C66" s="74"/>
      <c r="D66" s="85"/>
      <c r="E66" s="74"/>
      <c r="F66" s="38"/>
      <c r="G66" s="86"/>
    </row>
    <row r="67" spans="1:11" x14ac:dyDescent="0.2">
      <c r="A67" s="73"/>
      <c r="B67" s="73"/>
      <c r="C67" s="73"/>
      <c r="D67" s="83"/>
      <c r="E67" s="73"/>
      <c r="F67" s="87"/>
      <c r="G67" s="84"/>
    </row>
    <row r="68" spans="1:11" ht="18" x14ac:dyDescent="0.25">
      <c r="A68" s="73"/>
      <c r="B68" s="73"/>
      <c r="C68" s="88" t="s">
        <v>15</v>
      </c>
      <c r="D68" s="88"/>
      <c r="E68" s="88"/>
      <c r="F68" s="88"/>
      <c r="G68" s="88"/>
      <c r="H68" s="6"/>
      <c r="I68" s="13"/>
      <c r="J68" s="4"/>
      <c r="K68" s="17"/>
    </row>
    <row r="69" spans="1:11" ht="15.75" x14ac:dyDescent="0.25">
      <c r="A69" s="73"/>
      <c r="B69" s="73"/>
      <c r="C69" s="73"/>
      <c r="D69" s="73"/>
      <c r="E69" s="73"/>
      <c r="F69" s="73"/>
      <c r="G69" s="74"/>
      <c r="H69" s="3"/>
      <c r="I69" s="13"/>
      <c r="J69" s="4"/>
      <c r="K69" s="11"/>
    </row>
    <row r="70" spans="1:11" ht="15.75" customHeight="1" x14ac:dyDescent="0.25">
      <c r="A70" s="73"/>
      <c r="B70" s="73"/>
      <c r="C70" s="89" t="s">
        <v>74</v>
      </c>
      <c r="D70" s="90"/>
      <c r="E70" s="90"/>
      <c r="F70" s="90"/>
      <c r="G70" s="91">
        <f>G64</f>
        <v>0</v>
      </c>
      <c r="H70" s="29"/>
      <c r="I70" s="29"/>
      <c r="J70" s="29"/>
      <c r="K70" s="11"/>
    </row>
    <row r="71" spans="1:11" ht="15.75" x14ac:dyDescent="0.25">
      <c r="A71" s="73"/>
      <c r="B71" s="73"/>
      <c r="C71" s="92"/>
      <c r="D71" s="92"/>
      <c r="E71" s="92"/>
      <c r="F71" s="92"/>
      <c r="G71" s="92"/>
      <c r="H71" s="27"/>
      <c r="I71" s="27"/>
      <c r="J71" s="27"/>
      <c r="K71" s="11"/>
    </row>
    <row r="72" spans="1:11" ht="23.25" x14ac:dyDescent="0.35">
      <c r="A72" s="73"/>
      <c r="B72" s="73"/>
      <c r="C72" s="93" t="s">
        <v>49</v>
      </c>
      <c r="D72" s="94"/>
      <c r="E72" s="94"/>
      <c r="F72" s="94"/>
      <c r="G72" s="95">
        <f>G70</f>
        <v>0</v>
      </c>
      <c r="H72" s="12"/>
      <c r="I72" s="12"/>
      <c r="J72" s="12"/>
      <c r="K72" s="20"/>
    </row>
    <row r="73" spans="1:11" ht="15.75" x14ac:dyDescent="0.25">
      <c r="A73" s="73"/>
      <c r="B73" s="73"/>
      <c r="C73" s="96" t="s">
        <v>23</v>
      </c>
      <c r="D73" s="77"/>
      <c r="E73" s="77"/>
      <c r="F73" s="77"/>
      <c r="G73" s="107">
        <f>ROUND((G72*0.25),2)</f>
        <v>0</v>
      </c>
      <c r="H73" s="6"/>
      <c r="I73" s="13"/>
      <c r="J73" s="4"/>
      <c r="K73" s="17"/>
    </row>
    <row r="74" spans="1:11" ht="23.25" x14ac:dyDescent="0.35">
      <c r="A74" s="73"/>
      <c r="B74" s="73"/>
      <c r="C74" s="93" t="s">
        <v>50</v>
      </c>
      <c r="D74" s="77"/>
      <c r="E74" s="97"/>
      <c r="F74" s="116">
        <f>ROUND(SUM(G72:G73),2)</f>
        <v>0</v>
      </c>
      <c r="G74" s="117"/>
      <c r="H74" s="8"/>
      <c r="I74" s="14"/>
      <c r="J74" s="4"/>
      <c r="K74" s="18"/>
    </row>
    <row r="75" spans="1:11" x14ac:dyDescent="0.2">
      <c r="A75" s="73"/>
      <c r="B75" s="73"/>
      <c r="C75" s="73"/>
      <c r="D75" s="73"/>
      <c r="E75" s="73"/>
      <c r="F75" s="73"/>
      <c r="G75" s="74"/>
      <c r="H75" s="6"/>
      <c r="I75" s="13"/>
      <c r="J75" s="4"/>
      <c r="K75" s="17"/>
    </row>
    <row r="76" spans="1:11" ht="15.75" x14ac:dyDescent="0.25">
      <c r="A76" s="73"/>
      <c r="B76" s="73"/>
      <c r="C76" s="73"/>
      <c r="D76" s="73"/>
      <c r="E76" s="73"/>
      <c r="F76" s="73"/>
      <c r="G76" s="98"/>
      <c r="H76" s="6"/>
      <c r="I76" s="13"/>
      <c r="J76" s="4"/>
      <c r="K76" s="17"/>
    </row>
    <row r="77" spans="1:11" ht="18" x14ac:dyDescent="0.25">
      <c r="A77" s="73"/>
      <c r="B77" s="73"/>
      <c r="C77" s="73"/>
      <c r="D77" s="73"/>
      <c r="E77" s="73"/>
      <c r="F77" s="73"/>
      <c r="G77" s="74"/>
      <c r="H77" s="8"/>
      <c r="I77" s="14"/>
      <c r="J77" s="4"/>
      <c r="K77" s="18"/>
    </row>
    <row r="78" spans="1:11" ht="18" x14ac:dyDescent="0.25">
      <c r="D78" s="114"/>
      <c r="E78" s="114"/>
      <c r="F78" s="114"/>
      <c r="G78" s="114"/>
      <c r="H78" s="20"/>
      <c r="I78" s="14"/>
      <c r="J78" s="4"/>
      <c r="K78" s="18"/>
    </row>
    <row r="79" spans="1:11" ht="15.75" x14ac:dyDescent="0.25">
      <c r="D79" s="10"/>
      <c r="E79" s="5"/>
      <c r="F79" s="2"/>
      <c r="G79" s="15"/>
      <c r="H79" s="17"/>
      <c r="I79" s="14"/>
      <c r="J79" s="4"/>
      <c r="K79" s="19"/>
    </row>
    <row r="80" spans="1:11" ht="15.75" x14ac:dyDescent="0.25">
      <c r="D80" s="28"/>
      <c r="E80" s="28"/>
      <c r="F80" s="28"/>
      <c r="G80" s="28"/>
      <c r="H80" s="28"/>
      <c r="I80" s="14"/>
      <c r="J80" s="4"/>
      <c r="K80" s="19"/>
    </row>
    <row r="81" spans="4:11" ht="23.25" x14ac:dyDescent="0.35">
      <c r="D81" s="2"/>
      <c r="F81" s="2"/>
      <c r="G81" s="9"/>
      <c r="H81" s="8"/>
      <c r="I81" s="14"/>
      <c r="J81" s="4"/>
      <c r="K81" s="19"/>
    </row>
    <row r="82" spans="4:11" ht="15.75" x14ac:dyDescent="0.25">
      <c r="D82" s="2"/>
      <c r="F82" s="2"/>
      <c r="G82" s="114"/>
      <c r="H82" s="114"/>
      <c r="I82" s="114"/>
      <c r="J82" s="114"/>
      <c r="K82" s="20"/>
    </row>
    <row r="83" spans="4:11" x14ac:dyDescent="0.2">
      <c r="D83" s="2"/>
      <c r="F83" s="2"/>
      <c r="G83" s="10"/>
      <c r="H83" s="5"/>
      <c r="J83" s="15"/>
      <c r="K83" s="16"/>
    </row>
    <row r="84" spans="4:11" x14ac:dyDescent="0.2">
      <c r="D84" s="2"/>
      <c r="F84" s="2"/>
      <c r="G84" s="115"/>
      <c r="H84" s="115"/>
      <c r="I84" s="115"/>
      <c r="J84" s="115"/>
      <c r="K84" s="115"/>
    </row>
  </sheetData>
  <sheetProtection password="E2E2" sheet="1"/>
  <mergeCells count="8">
    <mergeCell ref="A1:B1"/>
    <mergeCell ref="C4:G4"/>
    <mergeCell ref="G82:H82"/>
    <mergeCell ref="I82:J82"/>
    <mergeCell ref="G84:K84"/>
    <mergeCell ref="D78:E78"/>
    <mergeCell ref="F78:G78"/>
    <mergeCell ref="F74:G74"/>
  </mergeCells>
  <pageMargins left="0.74803149606299213" right="0.74803149606299213" top="0.98425196850393704" bottom="0.8203125" header="0.51181102362204722" footer="0.51181102362204722"/>
  <pageSetup paperSize="9" scale="75" orientation="portrait" r:id="rId1"/>
  <headerFooter alignWithMargins="0">
    <oddHeader>&amp;LInvestitor: Grad Požega, Trg Sv. Trojstva 1, Požega
Građevina: Javna rasvjeta - ulica  Dr Matije Kožića (dogradnja)
Lokacija: k.č.br. 3804/15, 3806/4, 858/73, 856/4, 856/3 k.o. Požega&amp;RTROŠKOVNIK ELEKTROTEHNIČKIH INSTALACIJA</oddHeader>
    <oddFooter>&amp;CET projekt d.o.o., Županijska 5, Požega
e-mail: ivica@etprojekt.hr
mob.:091/313-9991</oddFooter>
  </headerFooter>
  <rowBreaks count="2" manualBreakCount="2">
    <brk id="26" max="6" man="1"/>
    <brk id="38"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2</vt:i4>
      </vt:variant>
    </vt:vector>
  </HeadingPairs>
  <TitlesOfParts>
    <vt:vector size="4" baseType="lpstr">
      <vt:lpstr>naslovnica</vt:lpstr>
      <vt:lpstr>DR. M Kožića</vt:lpstr>
      <vt:lpstr>'DR. M Kožića'!Podrucje_ispisa</vt:lpstr>
      <vt:lpstr>naslovnica!Podrucje_ispisa</vt:lpstr>
    </vt:vector>
  </TitlesOfParts>
  <Company>Firma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Darko</dc:creator>
  <cp:lastModifiedBy>mario krizanac</cp:lastModifiedBy>
  <cp:lastPrinted>2026-07-20T05:07:09Z</cp:lastPrinted>
  <dcterms:created xsi:type="dcterms:W3CDTF">2009-03-12T22:19:42Z</dcterms:created>
  <dcterms:modified xsi:type="dcterms:W3CDTF">2026-08-04T07:29:00Z</dcterms:modified>
</cp:coreProperties>
</file>