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D:\Mario\Desktop\07. sjednica\FINAL\"/>
    </mc:Choice>
  </mc:AlternateContent>
  <xr:revisionPtr revIDLastSave="0" documentId="8_{CBD6D0CA-B01C-4E58-B1AD-501C3F6D2054}" xr6:coauthVersionLast="36" xr6:coauthVersionMax="36" xr10:uidLastSave="{00000000-0000-0000-0000-000000000000}"/>
  <bookViews>
    <workbookView xWindow="32760" yWindow="32760" windowWidth="28800" windowHeight="13965" tabRatio="847" firstSheet="1" activeTab="7"/>
  </bookViews>
  <sheets>
    <sheet name="OPĆI DIO - SAŽETAK" sheetId="12" r:id="rId1"/>
    <sheet name="OPĆI DIO  - SAŽETAK USPOREDNI" sheetId="1" r:id="rId2"/>
    <sheet name="OPĆI DIO-ANALITIKA" sheetId="5" r:id="rId3"/>
    <sheet name="OPĆI DIO-RAČ.PR.I RASH.-usp.pr." sheetId="11" r:id="rId4"/>
    <sheet name="OPĆI DIO-RAČUN ZAD.FIN.-usp.pr." sheetId="6" r:id="rId5"/>
    <sheet name="Posebni dio" sheetId="9" r:id="rId6"/>
    <sheet name="Rashodi po funkcijskoj" sheetId="10" r:id="rId7"/>
    <sheet name="Rashodi po organizacijskoj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C9" i="11" l="1"/>
  <c r="C13" i="11"/>
  <c r="C21" i="11"/>
  <c r="C8" i="11"/>
  <c r="C25" i="11"/>
  <c r="C29" i="11"/>
  <c r="C32" i="11"/>
  <c r="C36" i="11"/>
  <c r="C38" i="11"/>
  <c r="C35" i="11"/>
  <c r="C42" i="11"/>
  <c r="C41" i="11"/>
  <c r="C46" i="11"/>
  <c r="C52" i="11"/>
  <c r="C55" i="11"/>
  <c r="C58" i="11"/>
  <c r="C64" i="11"/>
  <c r="C66" i="11"/>
  <c r="C73" i="11"/>
  <c r="C72" i="11"/>
  <c r="C76" i="11"/>
  <c r="C82" i="11"/>
  <c r="D9" i="11"/>
  <c r="D8" i="11"/>
  <c r="D13" i="11"/>
  <c r="D21" i="11"/>
  <c r="D25" i="11"/>
  <c r="D29" i="11"/>
  <c r="D32" i="11"/>
  <c r="D36" i="11"/>
  <c r="D35" i="11"/>
  <c r="D38" i="11"/>
  <c r="D42" i="11"/>
  <c r="D46" i="11"/>
  <c r="D41" i="11"/>
  <c r="D52" i="11"/>
  <c r="D55" i="11"/>
  <c r="D58" i="11"/>
  <c r="D64" i="11"/>
  <c r="D66" i="11"/>
  <c r="D73" i="11"/>
  <c r="D76" i="11"/>
  <c r="D72" i="11"/>
  <c r="D82" i="11"/>
  <c r="E2890" i="9"/>
  <c r="G2890" i="9"/>
  <c r="E2889" i="9"/>
  <c r="D2890" i="9"/>
  <c r="F2890" i="9"/>
  <c r="D2889" i="9"/>
  <c r="F2889" i="9"/>
  <c r="C2890" i="9"/>
  <c r="H2890" i="9"/>
  <c r="C2889" i="9"/>
  <c r="H2889" i="9"/>
  <c r="D2851" i="9"/>
  <c r="E2851" i="9"/>
  <c r="D2852" i="9"/>
  <c r="E2852" i="9"/>
  <c r="D2853" i="9"/>
  <c r="E2853" i="9"/>
  <c r="D2854" i="9"/>
  <c r="E2854" i="9"/>
  <c r="H2854" i="9"/>
  <c r="C2854" i="9"/>
  <c r="C2853" i="9"/>
  <c r="H2853" i="9"/>
  <c r="C2852" i="9"/>
  <c r="F2852" i="9"/>
  <c r="C2851" i="9"/>
  <c r="H2851" i="9"/>
  <c r="D2814" i="9"/>
  <c r="E2814" i="9"/>
  <c r="H2814" i="9"/>
  <c r="D2815" i="9"/>
  <c r="E2815" i="9"/>
  <c r="C2815" i="9"/>
  <c r="F2815" i="9"/>
  <c r="C2814" i="9"/>
  <c r="F2814" i="9"/>
  <c r="D2425" i="9"/>
  <c r="E2425" i="9"/>
  <c r="H2425" i="9"/>
  <c r="D2426" i="9"/>
  <c r="G2426" i="9"/>
  <c r="E2426" i="9"/>
  <c r="D2427" i="9"/>
  <c r="F2427" i="9"/>
  <c r="E2427" i="9"/>
  <c r="H2427" i="9"/>
  <c r="D2428" i="9"/>
  <c r="F2428" i="9"/>
  <c r="E2428" i="9"/>
  <c r="D2429" i="9"/>
  <c r="E2429" i="9"/>
  <c r="H2429" i="9"/>
  <c r="D2430" i="9"/>
  <c r="F2430" i="9"/>
  <c r="E2430" i="9"/>
  <c r="D2431" i="9"/>
  <c r="G2431" i="9"/>
  <c r="E2431" i="9"/>
  <c r="H2431" i="9"/>
  <c r="D2432" i="9"/>
  <c r="E2432" i="9"/>
  <c r="H2432" i="9"/>
  <c r="D2433" i="9"/>
  <c r="E2433" i="9"/>
  <c r="H2433" i="9"/>
  <c r="D2434" i="9"/>
  <c r="E2434" i="9"/>
  <c r="G2434" i="9"/>
  <c r="D2435" i="9"/>
  <c r="E2435" i="9"/>
  <c r="G2435" i="9"/>
  <c r="D2436" i="9"/>
  <c r="F2436" i="9"/>
  <c r="E2436" i="9"/>
  <c r="D2437" i="9"/>
  <c r="F2437" i="9"/>
  <c r="E2437" i="9"/>
  <c r="H2437" i="9"/>
  <c r="D2438" i="9"/>
  <c r="E2438" i="9"/>
  <c r="H2438" i="9"/>
  <c r="C2438" i="9"/>
  <c r="F2438" i="9"/>
  <c r="C2437" i="9"/>
  <c r="C2436" i="9"/>
  <c r="C2435" i="9"/>
  <c r="F2435" i="9"/>
  <c r="C2434" i="9"/>
  <c r="F2434" i="9"/>
  <c r="C2433" i="9"/>
  <c r="F2433" i="9"/>
  <c r="C2432" i="9"/>
  <c r="C2431" i="9"/>
  <c r="C2430" i="9"/>
  <c r="H2430" i="9"/>
  <c r="C2429" i="9"/>
  <c r="C2428" i="9"/>
  <c r="H2428" i="9"/>
  <c r="C2427" i="9"/>
  <c r="C2426" i="9"/>
  <c r="C2425" i="9"/>
  <c r="F2425" i="9"/>
  <c r="D2341" i="9"/>
  <c r="F2341" i="9"/>
  <c r="E2341" i="9"/>
  <c r="D2342" i="9"/>
  <c r="F2342" i="9"/>
  <c r="E2342" i="9"/>
  <c r="H2342" i="9"/>
  <c r="D2343" i="9"/>
  <c r="E2343" i="9"/>
  <c r="D2344" i="9"/>
  <c r="F2344" i="9"/>
  <c r="E2344" i="9"/>
  <c r="D2345" i="9"/>
  <c r="F2345" i="9"/>
  <c r="E2345" i="9"/>
  <c r="D2346" i="9"/>
  <c r="F2346" i="9"/>
  <c r="E2346" i="9"/>
  <c r="H2346" i="9"/>
  <c r="D2347" i="9"/>
  <c r="E2347" i="9"/>
  <c r="D2348" i="9"/>
  <c r="E2348" i="9"/>
  <c r="G2348" i="9"/>
  <c r="D2349" i="9"/>
  <c r="F2349" i="9"/>
  <c r="E2349" i="9"/>
  <c r="H2349" i="9"/>
  <c r="D2350" i="9"/>
  <c r="E2350" i="9"/>
  <c r="G2350" i="9"/>
  <c r="D2351" i="9"/>
  <c r="E2351" i="9"/>
  <c r="G2351" i="9"/>
  <c r="C2351" i="9"/>
  <c r="C2350" i="9"/>
  <c r="C2349" i="9"/>
  <c r="C2348" i="9"/>
  <c r="F2348" i="9"/>
  <c r="C2347" i="9"/>
  <c r="H2347" i="9"/>
  <c r="C2346" i="9"/>
  <c r="C2345" i="9"/>
  <c r="H2345" i="9"/>
  <c r="C2344" i="9"/>
  <c r="C2343" i="9"/>
  <c r="F2343" i="9"/>
  <c r="C2342" i="9"/>
  <c r="C2341" i="9"/>
  <c r="D1789" i="9"/>
  <c r="G1789" i="9"/>
  <c r="E1789" i="9"/>
  <c r="D1790" i="9"/>
  <c r="F1790" i="9"/>
  <c r="E1790" i="9"/>
  <c r="D1791" i="9"/>
  <c r="F1791" i="9"/>
  <c r="E1791" i="9"/>
  <c r="H1791" i="9"/>
  <c r="D1792" i="9"/>
  <c r="E1792" i="9"/>
  <c r="G1792" i="9"/>
  <c r="D1793" i="9"/>
  <c r="G1793" i="9"/>
  <c r="E1793" i="9"/>
  <c r="D1794" i="9"/>
  <c r="G1794" i="9"/>
  <c r="E1794" i="9"/>
  <c r="D1795" i="9"/>
  <c r="F1795" i="9"/>
  <c r="E1795" i="9"/>
  <c r="H1795" i="9"/>
  <c r="D1796" i="9"/>
  <c r="E1796" i="9"/>
  <c r="G1796" i="9"/>
  <c r="D1797" i="9"/>
  <c r="E1797" i="9"/>
  <c r="H1797" i="9"/>
  <c r="D1798" i="9"/>
  <c r="E1798" i="9"/>
  <c r="H1798" i="9"/>
  <c r="D1799" i="9"/>
  <c r="F1799" i="9"/>
  <c r="E1799" i="9"/>
  <c r="D1800" i="9"/>
  <c r="F1800" i="9"/>
  <c r="E1800" i="9"/>
  <c r="H1800" i="9"/>
  <c r="C1800" i="9"/>
  <c r="C1799" i="9"/>
  <c r="H1799" i="9"/>
  <c r="C1798" i="9"/>
  <c r="C1797" i="9"/>
  <c r="C1796" i="9"/>
  <c r="F1796" i="9"/>
  <c r="C1795" i="9"/>
  <c r="C1794" i="9"/>
  <c r="C1793" i="9"/>
  <c r="H1793" i="9"/>
  <c r="C1792" i="9"/>
  <c r="H1792" i="9"/>
  <c r="C1791" i="9"/>
  <c r="C1790" i="9"/>
  <c r="H1790" i="9"/>
  <c r="C1789" i="9"/>
  <c r="H1789" i="9"/>
  <c r="D1468" i="9"/>
  <c r="F1468" i="9"/>
  <c r="E1468" i="9"/>
  <c r="D1469" i="9"/>
  <c r="F1469" i="9"/>
  <c r="E1469" i="9"/>
  <c r="D1470" i="9"/>
  <c r="F1470" i="9"/>
  <c r="E1470" i="9"/>
  <c r="G1470" i="9"/>
  <c r="D1471" i="9"/>
  <c r="E1471" i="9"/>
  <c r="G1471" i="9"/>
  <c r="C1471" i="9"/>
  <c r="F1471" i="9"/>
  <c r="C1470" i="9"/>
  <c r="C1469" i="9"/>
  <c r="H1469" i="9"/>
  <c r="C1468" i="9"/>
  <c r="D1330" i="9"/>
  <c r="G1330" i="9"/>
  <c r="E1330" i="9"/>
  <c r="D1331" i="9"/>
  <c r="F1331" i="9"/>
  <c r="E1331" i="9"/>
  <c r="D1332" i="9"/>
  <c r="G1332" i="9"/>
  <c r="E1332" i="9"/>
  <c r="D1333" i="9"/>
  <c r="E1333" i="9"/>
  <c r="G1333" i="9"/>
  <c r="D1334" i="9"/>
  <c r="F1334" i="9"/>
  <c r="E1334" i="9"/>
  <c r="D1335" i="9"/>
  <c r="E1335" i="9"/>
  <c r="H1335" i="9"/>
  <c r="D1336" i="9"/>
  <c r="F1336" i="9"/>
  <c r="E1336" i="9"/>
  <c r="D1337" i="9"/>
  <c r="F1337" i="9"/>
  <c r="E1337" i="9"/>
  <c r="H1337" i="9"/>
  <c r="D1338" i="9"/>
  <c r="E1338" i="9"/>
  <c r="G1338" i="9"/>
  <c r="C1338" i="9"/>
  <c r="C1337" i="9"/>
  <c r="C1336" i="9"/>
  <c r="H1336" i="9"/>
  <c r="C1335" i="9"/>
  <c r="F1335" i="9"/>
  <c r="C1334" i="9"/>
  <c r="C1333" i="9"/>
  <c r="H1333" i="9"/>
  <c r="C1332" i="9"/>
  <c r="C1331" i="9"/>
  <c r="H1331" i="9"/>
  <c r="C1330" i="9"/>
  <c r="D1235" i="9"/>
  <c r="G1235" i="9"/>
  <c r="F1235" i="9"/>
  <c r="E1235" i="9"/>
  <c r="D1236" i="9"/>
  <c r="E1236" i="9"/>
  <c r="D1237" i="9"/>
  <c r="F1237" i="9"/>
  <c r="E1237" i="9"/>
  <c r="G1237" i="9"/>
  <c r="D1238" i="9"/>
  <c r="F1238" i="9"/>
  <c r="E1238" i="9"/>
  <c r="D1239" i="9"/>
  <c r="F1239" i="9"/>
  <c r="E1239" i="9"/>
  <c r="G1239" i="9"/>
  <c r="D1240" i="9"/>
  <c r="E1240" i="9"/>
  <c r="D1241" i="9"/>
  <c r="G1241" i="9"/>
  <c r="F1241" i="9"/>
  <c r="E1241" i="9"/>
  <c r="D1242" i="9"/>
  <c r="E1242" i="9"/>
  <c r="G1242" i="9"/>
  <c r="D1243" i="9"/>
  <c r="E1243" i="9"/>
  <c r="H1243" i="9"/>
  <c r="D1244" i="9"/>
  <c r="E1244" i="9"/>
  <c r="G1244" i="9"/>
  <c r="D1245" i="9"/>
  <c r="F1245" i="9"/>
  <c r="E1245" i="9"/>
  <c r="H1245" i="9"/>
  <c r="D1246" i="9"/>
  <c r="F1246" i="9"/>
  <c r="E1246" i="9"/>
  <c r="C1246" i="9"/>
  <c r="C1245" i="9"/>
  <c r="C1244" i="9"/>
  <c r="H1244" i="9"/>
  <c r="C1243" i="9"/>
  <c r="C1242" i="9"/>
  <c r="F1242" i="9"/>
  <c r="C1241" i="9"/>
  <c r="C1240" i="9"/>
  <c r="H1240" i="9"/>
  <c r="C1239" i="9"/>
  <c r="C1238" i="9"/>
  <c r="H1238" i="9"/>
  <c r="C1237" i="9"/>
  <c r="C1236" i="9"/>
  <c r="C1235" i="9"/>
  <c r="H1235" i="9"/>
  <c r="D134" i="9"/>
  <c r="F134" i="9"/>
  <c r="E134" i="9"/>
  <c r="G134" i="9"/>
  <c r="D135" i="9"/>
  <c r="F135" i="9"/>
  <c r="E135" i="9"/>
  <c r="G135" i="9"/>
  <c r="D136" i="9"/>
  <c r="F136" i="9"/>
  <c r="E136" i="9"/>
  <c r="H136" i="9"/>
  <c r="D137" i="9"/>
  <c r="E137" i="9"/>
  <c r="D138" i="9"/>
  <c r="F138" i="9"/>
  <c r="E138" i="9"/>
  <c r="H138" i="9"/>
  <c r="D139" i="9"/>
  <c r="F139" i="9"/>
  <c r="E139" i="9"/>
  <c r="H139" i="9"/>
  <c r="D140" i="9"/>
  <c r="F140" i="9"/>
  <c r="E140" i="9"/>
  <c r="H140" i="9"/>
  <c r="D141" i="9"/>
  <c r="F141" i="9"/>
  <c r="E141" i="9"/>
  <c r="D142" i="9"/>
  <c r="E142" i="9"/>
  <c r="H142" i="9"/>
  <c r="D143" i="9"/>
  <c r="E143" i="9"/>
  <c r="D144" i="9"/>
  <c r="F144" i="9"/>
  <c r="E144" i="9"/>
  <c r="G144" i="9"/>
  <c r="D145" i="9"/>
  <c r="G145" i="9"/>
  <c r="E145" i="9"/>
  <c r="D146" i="9"/>
  <c r="F146" i="9"/>
  <c r="E146" i="9"/>
  <c r="H146" i="9"/>
  <c r="G146" i="9"/>
  <c r="C146" i="9"/>
  <c r="C145" i="9"/>
  <c r="C144" i="9"/>
  <c r="C143" i="9"/>
  <c r="H143" i="9"/>
  <c r="F143" i="9"/>
  <c r="C142" i="9"/>
  <c r="C141" i="9"/>
  <c r="H141" i="9"/>
  <c r="C140" i="9"/>
  <c r="C139" i="9"/>
  <c r="C138" i="9"/>
  <c r="C137" i="9"/>
  <c r="H137" i="9"/>
  <c r="C136" i="9"/>
  <c r="C135" i="9"/>
  <c r="C134" i="9"/>
  <c r="H134" i="9"/>
  <c r="D55" i="9"/>
  <c r="F55" i="9"/>
  <c r="E55" i="9"/>
  <c r="C55" i="9"/>
  <c r="D54" i="9"/>
  <c r="G54" i="9"/>
  <c r="E54" i="9"/>
  <c r="C54" i="9"/>
  <c r="H54" i="9"/>
  <c r="F54" i="9"/>
  <c r="D11" i="9"/>
  <c r="F11" i="9"/>
  <c r="E11" i="9"/>
  <c r="D10" i="9"/>
  <c r="E10" i="9"/>
  <c r="H10" i="9"/>
  <c r="C11" i="9"/>
  <c r="C10" i="9"/>
  <c r="C11" i="6"/>
  <c r="C10" i="6"/>
  <c r="D11" i="6"/>
  <c r="D10" i="6"/>
  <c r="D14" i="6"/>
  <c r="D13" i="6"/>
  <c r="C14" i="6"/>
  <c r="C13" i="6"/>
  <c r="C19" i="1"/>
  <c r="C24" i="1"/>
  <c r="C14" i="1"/>
  <c r="F2854" i="9"/>
  <c r="F2853" i="9"/>
  <c r="F2851" i="9"/>
  <c r="F2429" i="9"/>
  <c r="H2436" i="9"/>
  <c r="H2434" i="9"/>
  <c r="H2426" i="9"/>
  <c r="G2815" i="9"/>
  <c r="F2432" i="9"/>
  <c r="G2428" i="9"/>
  <c r="G2438" i="9"/>
  <c r="G2425" i="9"/>
  <c r="G1336" i="9"/>
  <c r="G2349" i="9"/>
  <c r="G2343" i="9"/>
  <c r="F2351" i="9"/>
  <c r="G2344" i="9"/>
  <c r="H2341" i="9"/>
  <c r="G2341" i="9"/>
  <c r="H2344" i="9"/>
  <c r="F1798" i="9"/>
  <c r="F1794" i="9"/>
  <c r="H1794" i="9"/>
  <c r="G1790" i="9"/>
  <c r="G1799" i="9"/>
  <c r="H1334" i="9"/>
  <c r="H1332" i="9"/>
  <c r="H1468" i="9"/>
  <c r="F1338" i="9"/>
  <c r="F1330" i="9"/>
  <c r="G1335" i="9"/>
  <c r="F1333" i="9"/>
  <c r="H1330" i="9"/>
  <c r="H1338" i="9"/>
  <c r="G1246" i="9"/>
  <c r="G1238" i="9"/>
  <c r="G1331" i="9"/>
  <c r="F1243" i="9"/>
  <c r="H1236" i="9"/>
  <c r="G1236" i="9"/>
  <c r="F1236" i="9"/>
  <c r="H1241" i="9"/>
  <c r="H1239" i="9"/>
  <c r="H1246" i="9"/>
  <c r="F142" i="9"/>
  <c r="F145" i="9"/>
  <c r="H145" i="9"/>
  <c r="G137" i="9"/>
  <c r="H11" i="9"/>
  <c r="G143" i="9"/>
  <c r="H55" i="9"/>
  <c r="F10" i="9"/>
  <c r="G11" i="9"/>
  <c r="G1243" i="9"/>
  <c r="F1332" i="9"/>
  <c r="F1792" i="9"/>
  <c r="F1797" i="9"/>
  <c r="G2342" i="9"/>
  <c r="F2347" i="9"/>
  <c r="F2426" i="9"/>
  <c r="H2815" i="9"/>
  <c r="G2889" i="9"/>
  <c r="H1471" i="9"/>
  <c r="G1468" i="9"/>
  <c r="F1793" i="9"/>
  <c r="G1791" i="9"/>
  <c r="G2432" i="9"/>
  <c r="G2814" i="9"/>
  <c r="H2852" i="9"/>
  <c r="H2343" i="9"/>
  <c r="F2350" i="9"/>
  <c r="F2431" i="9"/>
  <c r="H1242" i="9"/>
  <c r="G1469" i="9"/>
  <c r="G1800" i="9"/>
  <c r="G10" i="9"/>
  <c r="G141" i="9"/>
  <c r="H1796" i="9"/>
  <c r="G2345" i="9"/>
  <c r="H144" i="9"/>
  <c r="G1245" i="9"/>
  <c r="G2437" i="9"/>
  <c r="G2429" i="9"/>
  <c r="G1797" i="9"/>
  <c r="G140" i="9"/>
  <c r="G2346" i="9"/>
  <c r="G1337" i="9"/>
  <c r="H2435" i="9"/>
  <c r="H135" i="9"/>
  <c r="G138" i="9"/>
  <c r="H2348" i="9"/>
  <c r="F1240" i="9"/>
  <c r="F1789" i="9"/>
  <c r="H2351" i="9"/>
  <c r="G55" i="9"/>
  <c r="F137" i="9"/>
  <c r="F1244" i="9"/>
  <c r="H1470" i="9"/>
  <c r="G2427" i="9"/>
  <c r="H2350" i="9"/>
  <c r="H1237" i="9"/>
</calcChain>
</file>

<file path=xl/sharedStrings.xml><?xml version="1.0" encoding="utf-8"?>
<sst xmlns="http://schemas.openxmlformats.org/spreadsheetml/2006/main" count="4947" uniqueCount="575">
  <si>
    <t/>
  </si>
  <si>
    <t>OPĆI DIO</t>
  </si>
  <si>
    <t>BROJ KONTA</t>
  </si>
  <si>
    <t>VRSTA PRIHODA / PRIMITAKA</t>
  </si>
  <si>
    <t>GODINE</t>
  </si>
  <si>
    <t>INDEKS</t>
  </si>
  <si>
    <t>1</t>
  </si>
  <si>
    <t>2</t>
  </si>
  <si>
    <t>3</t>
  </si>
  <si>
    <t>2022</t>
  </si>
  <si>
    <t>2023</t>
  </si>
  <si>
    <t>2024</t>
  </si>
  <si>
    <t>2/1</t>
  </si>
  <si>
    <t>3/2</t>
  </si>
  <si>
    <t>3/1</t>
  </si>
  <si>
    <t>A. RAČUN PRIHODA I RASHODA</t>
  </si>
  <si>
    <t>6</t>
  </si>
  <si>
    <t xml:space="preserve">Prihodi poslovanja                                                                                  </t>
  </si>
  <si>
    <t>7</t>
  </si>
  <si>
    <t xml:space="preserve">Prihodi od prodaje nefinancijske imovine                                                            </t>
  </si>
  <si>
    <t>Rashodi poslovanja</t>
  </si>
  <si>
    <t>4</t>
  </si>
  <si>
    <t xml:space="preserve">Rashodi za nabavu nefinancijske imovine                                                             </t>
  </si>
  <si>
    <t>B. RAČUN ZADUŽIVANJA / FINANCIRANJA</t>
  </si>
  <si>
    <t>8</t>
  </si>
  <si>
    <t xml:space="preserve">Primici od financijske imovine i zaduživanja                                                        </t>
  </si>
  <si>
    <t>5</t>
  </si>
  <si>
    <t xml:space="preserve">Izdaci za financijsku imovinu i otplate zajmova                                                     </t>
  </si>
  <si>
    <t>NETO ZADUŽIVANJE / FINANCIRANJE</t>
  </si>
  <si>
    <t>9</t>
  </si>
  <si>
    <t>Vlastiti izvori</t>
  </si>
  <si>
    <t>61</t>
  </si>
  <si>
    <t xml:space="preserve">Prihodi od poreza                                                                                   </t>
  </si>
  <si>
    <t>611</t>
  </si>
  <si>
    <t xml:space="preserve">Porez i prirez na dohodak                                                                           </t>
  </si>
  <si>
    <t>613</t>
  </si>
  <si>
    <t xml:space="preserve">Porezi na imovinu                                                                                   </t>
  </si>
  <si>
    <t>614</t>
  </si>
  <si>
    <t xml:space="preserve">Porezi na robu i usluge                                                                             </t>
  </si>
  <si>
    <t>63</t>
  </si>
  <si>
    <t>Pomoći iz inozemstva i od subjekata unutar općeg proračuna</t>
  </si>
  <si>
    <t>632</t>
  </si>
  <si>
    <t xml:space="preserve">Pomoći od međunarodnih organizacija te institucija i tijela EU                                      </t>
  </si>
  <si>
    <t>633</t>
  </si>
  <si>
    <t>Pomoći proračunu iz drugih proračuna</t>
  </si>
  <si>
    <t>634</t>
  </si>
  <si>
    <t>Pomoći od izvanproračunskih korisnika</t>
  </si>
  <si>
    <t>635</t>
  </si>
  <si>
    <t xml:space="preserve">Pomoći izravnanja za decentralizirane funkcije                                                      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</si>
  <si>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</si>
  <si>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</si>
  <si>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</si>
  <si>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</si>
  <si>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</si>
  <si>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</si>
  <si>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</t>
  </si>
  <si>
    <t xml:space="preserve">Prihodi od imovine                                                                                  </t>
  </si>
  <si>
    <t>641</t>
  </si>
  <si>
    <t xml:space="preserve">Prihodi od financijske imovine                                                                      </t>
  </si>
  <si>
    <t>642</t>
  </si>
  <si>
    <t xml:space="preserve">Prihodi od nefinancijske imovine                                                                    </t>
  </si>
  <si>
    <t>643</t>
  </si>
  <si>
    <t xml:space="preserve">Prihodi od kamata na dane zajmove                                                                   </t>
  </si>
  <si>
    <t>65</t>
  </si>
  <si>
    <t xml:space="preserve">Prihodi od upravnih i administrativnih pristojbi, pristojbi po posebnim propisima i naknada         </t>
  </si>
  <si>
    <t>651</t>
  </si>
  <si>
    <t xml:space="preserve">Upravne i administrativne pristojbe                                                                 </t>
  </si>
  <si>
    <t>652</t>
  </si>
  <si>
    <t xml:space="preserve">Prihodi po posebnim propisima                                                                       </t>
  </si>
  <si>
    <t>653</t>
  </si>
  <si>
    <t xml:space="preserve">Komunalni doprinosi i naknade                                                                       </t>
  </si>
  <si>
    <t>66</t>
  </si>
  <si>
    <t xml:space="preserve">Prihodi od prodaje proizvoda i robe te pruženih usluga i prihodi od donacija                        </t>
  </si>
  <si>
    <t>661</t>
  </si>
  <si>
    <t xml:space="preserve">Prihodi od prodaje proizvoda i robe te pruženih usluga                                              </t>
  </si>
  <si>
    <t>663</t>
  </si>
  <si>
    <t>Donacije od pravnih i fizičkih osoba izvan opće države</t>
  </si>
  <si>
    <t>68</t>
  </si>
  <si>
    <t xml:space="preserve">Kazne, upravne mjere i ostali prihodi                                                               </t>
  </si>
  <si>
    <t>681</t>
  </si>
  <si>
    <t xml:space="preserve">Kazne i upravne mjere                                                                               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</si>
  <si>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</si>
  <si>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</si>
  <si>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</si>
  <si>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</si>
  <si>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711</t>
  </si>
  <si>
    <t xml:space="preserve">Prihodi od prodaje materijalne imovine - prirodnih bogatstava                                       </t>
  </si>
  <si>
    <t>72</t>
  </si>
  <si>
    <t xml:space="preserve">Prihodi od prodaje proizvedene dugotrajne imovine                                                   </t>
  </si>
  <si>
    <t>721</t>
  </si>
  <si>
    <t xml:space="preserve">Prihodi od prodaje građevinskih objekata                                                            </t>
  </si>
  <si>
    <t>722</t>
  </si>
  <si>
    <t xml:space="preserve">Prihodi od prodaje postrojenja i opreme                                                             </t>
  </si>
  <si>
    <t>31</t>
  </si>
  <si>
    <t xml:space="preserve">Rashodi za zaposlene                                                                                </t>
  </si>
  <si>
    <t>311</t>
  </si>
  <si>
    <t xml:space="preserve">Plaće (Bruto)       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</si>
  <si>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</si>
  <si>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</si>
  <si>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313</t>
  </si>
  <si>
    <t xml:space="preserve">Doprinosi na plaće  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</si>
  <si>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</si>
  <si>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</si>
  <si>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321</t>
  </si>
  <si>
    <t xml:space="preserve">Naknade troškova zaposlenima                                                                        </t>
  </si>
  <si>
    <t>322</t>
  </si>
  <si>
    <t xml:space="preserve">Rashodi za materijal i energiju                                                                     </t>
  </si>
  <si>
    <t>323</t>
  </si>
  <si>
    <t xml:space="preserve">Rashodi za usluge                                                                                   </t>
  </si>
  <si>
    <t>324</t>
  </si>
  <si>
    <t xml:space="preserve">Naknade troškova osobama izvan radnog odnosa                                                        </t>
  </si>
  <si>
    <t>329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</si>
  <si>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</si>
  <si>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</si>
  <si>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</si>
  <si>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342</t>
  </si>
  <si>
    <t xml:space="preserve">Kamate za primljene kredite i zajmove                                                               </t>
  </si>
  <si>
    <t>343</t>
  </si>
  <si>
    <t xml:space="preserve">Ostali financijski rashodi                                                                          </t>
  </si>
  <si>
    <t>35</t>
  </si>
  <si>
    <t xml:space="preserve">Subvencije                                                                                          </t>
  </si>
  <si>
    <t>351</t>
  </si>
  <si>
    <t xml:space="preserve">Subvencije trgovačkim društvima u javnom sektoru                                                    </t>
  </si>
  <si>
    <t>352</t>
  </si>
  <si>
    <t>Subvencije trgovačkim društvima, zadrugama, poljoprivrednicima i obrtnicima izvan javnog sektora</t>
  </si>
  <si>
    <t>36</t>
  </si>
  <si>
    <t>Pomoći dane u inozemstvo i unutar općeg proračuna</t>
  </si>
  <si>
    <t>363</t>
  </si>
  <si>
    <t xml:space="preserve">Pomoći unutar općeg proračuna                                                                       </t>
  </si>
  <si>
    <t>366</t>
  </si>
  <si>
    <t>Pomoći proračunskim korisnicima drugih proračuna</t>
  </si>
  <si>
    <t>369</t>
  </si>
  <si>
    <t>37</t>
  </si>
  <si>
    <t xml:space="preserve">Naknade građanima i kućanstvima na temelju osiguranja i druge naknade                               </t>
  </si>
  <si>
    <t>372</t>
  </si>
  <si>
    <t xml:space="preserve">Ostale naknade građanima i kućanstvima iz proračuna                                                 </t>
  </si>
  <si>
    <t>38</t>
  </si>
  <si>
    <t xml:space="preserve">Ostali rashodi                                                                                      </t>
  </si>
  <si>
    <t>381</t>
  </si>
  <si>
    <t xml:space="preserve">Tekuće donacije                                                                                     </t>
  </si>
  <si>
    <t>382</t>
  </si>
  <si>
    <t xml:space="preserve">Kapitalne donacije                                                                                  </t>
  </si>
  <si>
    <t>383</t>
  </si>
  <si>
    <t xml:space="preserve">Kazne, penali i naknade štete                                                                       </t>
  </si>
  <si>
    <t>385</t>
  </si>
  <si>
    <t>Izvanredni rashodi</t>
  </si>
  <si>
    <t>386</t>
  </si>
  <si>
    <t xml:space="preserve">Kapitalne pomoći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</si>
  <si>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</si>
  <si>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</si>
  <si>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411</t>
  </si>
  <si>
    <t xml:space="preserve">Materijalna imovina - prirodna bogatstva                                                            </t>
  </si>
  <si>
    <t>412</t>
  </si>
  <si>
    <t xml:space="preserve">Nematerijalna imovina                                                                               </t>
  </si>
  <si>
    <t>42</t>
  </si>
  <si>
    <t xml:space="preserve">Rashodi za nabavu proizvedene dugotrajne imovine                                                    </t>
  </si>
  <si>
    <t>421</t>
  </si>
  <si>
    <t xml:space="preserve">Građevinski objekti                                                                                 </t>
  </si>
  <si>
    <t>422</t>
  </si>
  <si>
    <t xml:space="preserve">Postrojenja i oprema                                                                                </t>
  </si>
  <si>
    <t>424</t>
  </si>
  <si>
    <t>Knjige, umjetnička djela i ostalae izložbene vrijednosti</t>
  </si>
  <si>
    <t>426</t>
  </si>
  <si>
    <t xml:space="preserve">Nematerijalna proizvedena imovina                                                                   </t>
  </si>
  <si>
    <t>45</t>
  </si>
  <si>
    <t xml:space="preserve">Rashodi za dodatna ulaganja na nefinancijskoj imovini                                               </t>
  </si>
  <si>
    <t>451</t>
  </si>
  <si>
    <t xml:space="preserve">Dodatna ulaganja na građevinskim objektima                                                          </t>
  </si>
  <si>
    <t>81</t>
  </si>
  <si>
    <t>Primljeni povrati glavnica danih zajmova i depozita</t>
  </si>
  <si>
    <t>816</t>
  </si>
  <si>
    <t xml:space="preserve">Primici (povrati) glavnice zajmova danih trgovačkim društvima i obrtnicima izvan javnog sektora     </t>
  </si>
  <si>
    <t>54</t>
  </si>
  <si>
    <t xml:space="preserve">Izdaci za otplatu glavnice primljenih kredita i zajmova                                             </t>
  </si>
  <si>
    <t>544</t>
  </si>
  <si>
    <t xml:space="preserve">Otplata glavnice primljenih kredita i zajmova od kreditnih i ostalih financijskih institucija izvan </t>
  </si>
  <si>
    <t>IZVRŠENJE 2020.</t>
  </si>
  <si>
    <t xml:space="preserve">PLAN 2021. </t>
  </si>
  <si>
    <t>PRORAČUN GRADA POŽEGE ZA 2022. GODINU I PROJEKCIJE ZA 2023. I 2024. GODINU</t>
  </si>
  <si>
    <t>VIŠAK / MANJAK + NETO ZADUŽIVANJA / FINANCIRANJA + RASPOLOŽIVA SREDSTVA IZ PRETHODNIH GODINA</t>
  </si>
  <si>
    <t>Pomoći inozemnim vladama</t>
  </si>
  <si>
    <t>Prijevozna sredstva</t>
  </si>
  <si>
    <t>Dodatna ulaganja na prijevoznim sredstvima</t>
  </si>
  <si>
    <t>POSEBNI DIO</t>
  </si>
  <si>
    <t>Razdjel 001 UPRAVNI ODJEL ZA FINANCIJE I PRORAČUN</t>
  </si>
  <si>
    <t>Glava 00101 UPRAVNI ODJEL ZA FINANCIJE I PRORAČUN</t>
  </si>
  <si>
    <t>Razdjel 002 UPRAVNI ODJEL ZA SAMOUPRAVU</t>
  </si>
  <si>
    <t>Glava 00201 UPRAVNI ODJEL ZA SAMOUPRAVU</t>
  </si>
  <si>
    <t>Razdjel 003 UPRAVNI ODJEL ZA KOMUNALNE DJELATNOSTI I GOSPODARENJE</t>
  </si>
  <si>
    <t>Glava 00301 UPRAVNI ODJEL ZA KOMUNALNE DJELATNOSTI I GOSPODARENJE</t>
  </si>
  <si>
    <t>Glava 00302 VATROGASTVO</t>
  </si>
  <si>
    <t>Glava 00303 JAVNA USTANOVA - LOKALNA RAZVOJNA AGENCIJA</t>
  </si>
  <si>
    <t xml:space="preserve">Razdjel 004 UPRAVNI ODJEL ZA DRUŠTVENE DJELATNOSTI </t>
  </si>
  <si>
    <t xml:space="preserve">Glava 00401 UPRAVNI ODJEL ZA DRUŠTVENE DJELATNOSTI </t>
  </si>
  <si>
    <t>Glava 00402 JAVNE USTANOVE U KULTURI</t>
  </si>
  <si>
    <t>Glava 00403 JAVNE USTANOVE PREDŠKOLSKOG ODGOJA</t>
  </si>
  <si>
    <t>Glava 00404 JAVNE USTANOVE ODGOJA I OBRAZOVANJA - OSNOVNE ŠKOLE</t>
  </si>
  <si>
    <t>Glava 00405 VIJEĆA MANJINA</t>
  </si>
  <si>
    <t>Glava 00406 JAVNA USTANOVA U SPORTU</t>
  </si>
  <si>
    <t xml:space="preserve">Razdjel 005 UPRAVNI ODJEL ZA IMOVINSKO - PRAVNE POSLOVE </t>
  </si>
  <si>
    <t xml:space="preserve">Glava 00501 UPRAVNI ODJEL ZA IMOVINSKO - PRAVNE POSLOVE </t>
  </si>
  <si>
    <t xml:space="preserve">UKUPNO RASHODI / IZDACI	</t>
  </si>
  <si>
    <t>32720 JAVNA VATROGASNA POSTROJBA POŽEGA</t>
  </si>
  <si>
    <t>50725 LOKALNA RAZVOJNA AGENCIJA POŽEGA</t>
  </si>
  <si>
    <t>32699 GRADSKI MUZEJ POŽEGA</t>
  </si>
  <si>
    <t>32703 GRADSKA KNJIŽNICA POŽEGA</t>
  </si>
  <si>
    <t>32711 GRADSKO KAZALIŠTE POŽEGA</t>
  </si>
  <si>
    <t>32738 DJEČJI VRTIĆ POŽEGA</t>
  </si>
  <si>
    <t>9755 OŠ "DOBRIŠE CESARIĆA"</t>
  </si>
  <si>
    <t>9763 OŠ "JULIJA KEMPFA"</t>
  </si>
  <si>
    <t>9771 OŠ "ANTUNA KANIŽLIĆA"</t>
  </si>
  <si>
    <t>46786 GRADSKO VIJEĆE SRPSKE NACIONALNE MANJINE POŽEGA</t>
  </si>
  <si>
    <t>48347 JAVNA USTANOVA ZA UPRAVLJANJE SPORTSKIM OBJEKTIMA U VLASNIŠTVU GRADA POŽEGE-SPORTSKI OBJEKTI POŽEGA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</si>
  <si>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</si>
  <si>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</si>
  <si>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</si>
  <si>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</si>
  <si>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</si>
  <si>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</si>
  <si>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</si>
  <si>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</si>
  <si>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</si>
  <si>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</si>
  <si>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</si>
  <si>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</si>
  <si>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</si>
  <si>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</si>
  <si>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</si>
  <si>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</si>
  <si>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</si>
  <si>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</si>
  <si>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</si>
  <si>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</si>
  <si>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</si>
  <si>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</si>
  <si>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</si>
  <si>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</si>
  <si>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</si>
  <si>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</si>
  <si>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</si>
  <si>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</si>
  <si>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</si>
  <si>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</si>
  <si>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</si>
  <si>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</si>
  <si>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</si>
  <si>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</si>
  <si>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</si>
  <si>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</si>
  <si>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</si>
  <si>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</si>
  <si>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</si>
  <si>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</si>
  <si>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</si>
  <si>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</si>
  <si>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Rashodi po funkcijskoj klasifikaciji</t>
  </si>
  <si>
    <t>Aktivnost A100001 OSNOVNA AKTIVNOST UPRAVNIH TIJELA</t>
  </si>
  <si>
    <t>Izvor 1. OPĆI PRIHODI I PRIMICI</t>
  </si>
  <si>
    <t>1.0. OPĆI PRIHODI I PRIMICI</t>
  </si>
  <si>
    <t>Aktivnost A100002 TEKUĆA ZALIHA PRORAČUNA</t>
  </si>
  <si>
    <t>Tekući projekt T100001 OTPLATA PRIMLJENIH ZAJMOVA</t>
  </si>
  <si>
    <t>Kapitalni projekt K100001 NABAVA OPREME</t>
  </si>
  <si>
    <t>PROGRAM 4000 UDRUGE U KULTURI I OSTALA KULTURNA DOGAĐANJA</t>
  </si>
  <si>
    <t>PROGRAM 1200 POLITIČKE STRANKE</t>
  </si>
  <si>
    <t>Aktivnost A120001 DONACIJE POLITIČKIM STRANKAMA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</si>
  <si>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</si>
  <si>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</si>
  <si>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</si>
  <si>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</si>
  <si>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1300 OSNOVNA AKTIVNOST UPRAVNIH TIJELA</t>
  </si>
  <si>
    <t>Aktivnost A130001 OSTALI TROŠKOVI VEZANI UZ REDOVNU DJELATNOST</t>
  </si>
  <si>
    <t>Izvor 4. PRIHODI ZA POSEBNE NAMJENE</t>
  </si>
  <si>
    <t>4.0. PRIHODI ZA POSEBNE NAMJENE</t>
  </si>
  <si>
    <t>Program 1301 VETERINARSKO ZDRAVSTVENA ZAŠTITA</t>
  </si>
  <si>
    <t xml:space="preserve">Kapitalni projekt K130002 IZGRADNJA AZILA </t>
  </si>
  <si>
    <t>Izvor 5. POMOĆI</t>
  </si>
  <si>
    <t>5.0. POMOĆI</t>
  </si>
  <si>
    <t>Tekući projekt T130001 ZBRINJAVANJE ŽIVOTINJA</t>
  </si>
  <si>
    <t>PROGRAM 1400 ODRŽAVANJE KOMUNALNE INFRASTRUKTURE</t>
  </si>
  <si>
    <t>Aktivnost A140001 ODRŽAVANJE PROMETNICA I MOSTOVA</t>
  </si>
  <si>
    <t>1.2. OPĆI PRIHODI I PRIMICI - REZULTAT IZ PRETHODNE GODINE</t>
  </si>
  <si>
    <t>Aktivnost A140002 ODRŽAVANJE I POTROŠNJA  JAVNE RASVJETE</t>
  </si>
  <si>
    <t>Aktivnost A140003 JAVNA HIGIJENA I ZELENILO</t>
  </si>
  <si>
    <t>Aktivnost A140004 ODRŽAVANJE VODOPRIVREDNIH OBJEKATA</t>
  </si>
  <si>
    <t>PROGRAM 1401 ODRŽAVANJE POSLOVNIH, STAMBENIH PROSTORA, OPREME I DRUGO</t>
  </si>
  <si>
    <t>Aktivnost A140001 ZAJEDNIČKE AKTIVNOSTI UPRAVLJANJA I ODRŽAVANJA</t>
  </si>
  <si>
    <t>Aktivnost A140002 ODRŽAVANJE ŠPORTSKIH OBJEKATA</t>
  </si>
  <si>
    <t>Aktivnost A140003 ODRŽAVANJE MJESNIH DOMOVA</t>
  </si>
  <si>
    <t>Aktivnost A140004 ODRŽAVANJE STAMBENIH PROSTORA</t>
  </si>
  <si>
    <t>Aktivnost A140005 ODRŽAVANJE POSLOVNIH PROSTORA</t>
  </si>
  <si>
    <t>PROGRAM 1402 ODRŽAVANJE SPOMENIČKIH VRIJEDNOSTI</t>
  </si>
  <si>
    <t>Aktivnost A140001 ODRŽAVANJE SPOMENIČKIH VRIJEDNOSTI</t>
  </si>
  <si>
    <t>PROGRAM 1500 KAPITALNA ULAGANJA U KOMUNALNU INFRASTRUKTURU</t>
  </si>
  <si>
    <t>Kapitalni projekt K150001 IZGRADNJA I DODATNA ULAGANJA U PROMETNICE I MOSTOVE</t>
  </si>
  <si>
    <t xml:space="preserve">Izvor 7. PRIHOD OD PRODAJE NEFINANCIJSKE IMOVINE </t>
  </si>
  <si>
    <t>7.0. PRIHOD OD PRODAJE NEFINANCIJSKE IMOVINE I NADONADA ŠTETE</t>
  </si>
  <si>
    <t>Kapitalni projekt K150002 IZGRADNJA JAVNE RASVJETE</t>
  </si>
  <si>
    <t>Kapitalni projekt K150004 UREĐENJE GROBLJA</t>
  </si>
  <si>
    <t>Kapitalni projekt K150017 AGLOMERACIJA POŽEGA</t>
  </si>
  <si>
    <t>Kapitalni projekt K150018 AGLOMERACIJA POŽEGA - PLETERNICA</t>
  </si>
  <si>
    <t>Kapitalni projekt K150020 IZGRADNJA KOMUNALNIH OBJEKATA NA LOKACIJI VINOGRADINE</t>
  </si>
  <si>
    <t>Kapitalni projekt K150021 IZGRADNJA INFRASTRUKTURE U PODUZETNIČKOJ ZONI</t>
  </si>
  <si>
    <t xml:space="preserve">Kapitalni projekt K150023 ENERGETSKI EKOLOŠKI UČINKOVITA JAVNA RASVJETA </t>
  </si>
  <si>
    <t>Kapitalni projekt K150040 NABAVA URBANE OPREME</t>
  </si>
  <si>
    <t>PROGRAM 1501 KAPITALNA ULAGANJA U POSLOVNE, STAMBENE PROSTORE, OPREMU I DRUGO</t>
  </si>
  <si>
    <t>Aktivnost A150001 OPREMANJE DJEČJIH IGRALIŠTA</t>
  </si>
  <si>
    <t>Kapitalni projekt K150002 ULAGANJE U ŠPORTSKE OBJEKTE</t>
  </si>
  <si>
    <t>Kapitalni projekt K150003 ULAGANJE U ŠPORTSKE TERENE</t>
  </si>
  <si>
    <t>Kapitalni projekt K150007 ULAGANJE U ZGRADU GRADSKOG KAZALIŠTA</t>
  </si>
  <si>
    <t>Kapitalni projekt K150012 ULAGANJE U KAPELICE</t>
  </si>
  <si>
    <t>Kapitalni projekt K150013 ULAGANJE U DRUŠTVENE DOMOVE</t>
  </si>
  <si>
    <t>Kapitalni projekt K150014 ULAGANJE U AUTOBUSNA STAJALIŠTA</t>
  </si>
  <si>
    <t>Kapitalni projekt K150017 ULAGANJE U POSLOVNE I STAMBENE PROSTORE</t>
  </si>
  <si>
    <t>Kapitalni projekt K150023 UREĐENJE TRGA SV. TEREZIJE</t>
  </si>
  <si>
    <t>Kapitalni projekt K150030 REKONSTRUKCIJA REKREACIJSKOG CENTRA</t>
  </si>
  <si>
    <t>Kapitalni projekt K150039 REKONSTRUKCIJA STAROG GRADA</t>
  </si>
  <si>
    <t>Kapitalni projekt K150044 REKONSTRUKCIJA STROPNOG OSLIKA U KUĆI ARCH</t>
  </si>
  <si>
    <t xml:space="preserve">Kapitalni projekt K150045 IZGRADNJA DVORANE UZ OSNOVNU ŠKOLU ANTUNA KANIŽLIĆA </t>
  </si>
  <si>
    <t>Kapitalni projekt K150050 IZGRADNJA TRŽNICE</t>
  </si>
  <si>
    <t xml:space="preserve">Kapitalni projekt K150052 ULAGANJA U NOGOMETNI TEREN NA STADIONU NK SLAVONIJA </t>
  </si>
  <si>
    <t>Izvor 6. DONACIJE</t>
  </si>
  <si>
    <t>6.0. DONACIJE</t>
  </si>
  <si>
    <t>Kapitalni projekt K150053 IZGRADNJA DJEČJEG VRTIĆA U MIHALJEVCIMA</t>
  </si>
  <si>
    <t>Kapitalni projekt K150054 IZGRADNJA ZGRADE POVIJESNOG ARHIVA</t>
  </si>
  <si>
    <t>Kapitalni projekt K150055 IZGRADNJA DJEČJEG VRTIĆA U POŽEGI</t>
  </si>
  <si>
    <t>Kapitalni projekt K150056 IZGRADNJA PARKIRALIŠTA S PRISTUPNOM PROMETNICOM UZ TRŽNICU</t>
  </si>
  <si>
    <t>PROGRAM 1502 ULAGANJE U PROSTORNO-PLANSKU DOKUMENTACIJU</t>
  </si>
  <si>
    <t>Aktivnost A150001 GEODETSKO-KATASTARSKE USLUGE</t>
  </si>
  <si>
    <t>Kapitalni projekt K150001 PROSTORNI PLANOVI</t>
  </si>
  <si>
    <t xml:space="preserve">Tekući projekt T150001 IZRADA STRATEGIJE IZGRADNJE SUSTAVA OBORINSKE ODVODNJE NA PODRUČJU GRADA POŽEGE </t>
  </si>
  <si>
    <t>Program 1505 SANACIJA KLIZIŠTA</t>
  </si>
  <si>
    <t>Aktivnost A150001 SANACIJA KLIZIŠTA</t>
  </si>
  <si>
    <t>PROGRAM 1600 POTICANJE MALOG GOSPODARSTVA</t>
  </si>
  <si>
    <t>Tekući projekt T160001 SUBVENCIJE ZA SMJEŠTAJNE KAPACITETE NA PODRUČJU GRADA POŽEGE</t>
  </si>
  <si>
    <t>Tekući projekt T160006 SUFINANCIRANJE OTVARANJA KUŠAONICA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</si>
  <si>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</si>
  <si>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</si>
  <si>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</si>
  <si>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</si>
  <si>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Aktivnost A160003 SUBVENCIJA ZA RECIKLAŽNO DVORIŠTE</t>
  </si>
  <si>
    <t>Program 1604 ELEMENTARNE NEPOGODE</t>
  </si>
  <si>
    <t>Tekući projekt T160002 SANACIJA ŠTETE OD PRIRODNE NEPOGODE</t>
  </si>
  <si>
    <t>4.7. PRIHOD ZA POSEBNE NAMJENE - REZULTAT IZ PRETHODNE GODINE</t>
  </si>
  <si>
    <t>Program 1607 POTICANJE ZAPOŠLJAVANJA I RAZVOJA PODUZETNIŠTVA</t>
  </si>
  <si>
    <t>Tekući projekt T160001 POTICANJE ZAPOŠLJAVANJA I RAZVOJA PODUZETNIŠTVA</t>
  </si>
  <si>
    <t>Program 1608 JAVNI RADOVI U KOMUNALNOM GOSPODARSTVU</t>
  </si>
  <si>
    <t>Tekući projekt T160006 PROJEKT JAVNI RADOVI - OTKLANJANJE POSLJEDICA ELEMENTARNE NEPOGODE</t>
  </si>
  <si>
    <t>5.4. POMOĆI - REZULTAT PRETHODNE GODINE</t>
  </si>
  <si>
    <t xml:space="preserve">Program 1609 SUBVENCIJE GRAĐANIMA </t>
  </si>
  <si>
    <t xml:space="preserve">Aktivnost A160001 SUBVENCIONIRANJE UKLANJANJA AZBESTNOG POKROVA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</si>
  <si>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</si>
  <si>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</si>
  <si>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</si>
  <si>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Aktivnost A200001 OSNOVNA AKTIVNOST CIVILNE ZAŠTITE</t>
  </si>
  <si>
    <t>Kapitalni projekt K200001 NABAVA OPREME ZA CIVILNU ZAŠTITU</t>
  </si>
  <si>
    <t>Program 2300 KAPITALNA ULAGANJA U POSLOVNE, STAMBENE PROSTORE, OPREMU I DRUGO KROZ EU</t>
  </si>
  <si>
    <t>Kapitalni projekt K230016 REKONSTRUKCIJA I DOGRADNJA DRC VIDOVCI</t>
  </si>
  <si>
    <t>Kapitalni projekt K230025 POŽEŠKE BOLTE</t>
  </si>
  <si>
    <t>Kapitalni projekt K230029 RASVJETA U DVORANI T. PIRC</t>
  </si>
  <si>
    <t>Kapitalni projekt K230030 IZGRADNJA TRIBINE NA STADIONU SLAVONIJE</t>
  </si>
  <si>
    <t>Kapitalni projekt K230031 REKONSTRUKCIJA TRGA SV. TROJSTVA</t>
  </si>
  <si>
    <t>Program 2305 OSIGURANJE POMOĆNIKA U NASTAVI ZA OSOBE S POTEŠKOĆAMA U RAZVOJU</t>
  </si>
  <si>
    <t>Tekući projekt T230005 PROJEKT "PETICA ZA DVOJE - V. FAZA"</t>
  </si>
  <si>
    <t>Tekući projekt T230006 PROJEKT "PETICA ZA DVOJE - VI. FAZA"</t>
  </si>
  <si>
    <t>Program 2306 POTICANJE RURALNOG RAZVOJA</t>
  </si>
  <si>
    <t>Tekući projekt T230001 LOKALNA AKCIJSKA GRUPA - LAG</t>
  </si>
  <si>
    <t xml:space="preserve">Program 2315 ZAŽELI - ZAPOŠLJAVANJE ŽENA </t>
  </si>
  <si>
    <t>Tekući projekt T230002 PUK50</t>
  </si>
  <si>
    <t>Tekući projekt T230003 PUK - III. FAZA</t>
  </si>
  <si>
    <t xml:space="preserve">Program 2320 PROGRAM UNAPRIJEĐENJA USLUGA ZA DJECU U SUSTAVU RANOG I PREDŠKOLSKOG ODGOJA I OBRAZOVANJA </t>
  </si>
  <si>
    <t>Tekući projekt T230002 POŽEŠKI LIMAČI - II. FAZA</t>
  </si>
  <si>
    <t xml:space="preserve">Program 2322 NABAVA SPREMNIKA ZA ODVOJENO PRIKUPLJANJE KOMUNALNOG OTPADA </t>
  </si>
  <si>
    <t xml:space="preserve">Tekući projekt T230001 NABAVA SPREMNIKA ZA ODVOJENO PRIKUPLJANJE KOMUNALNOG OTPADA </t>
  </si>
  <si>
    <t>Tekući projekt T230002 NABAVA SPREMNIKA ZA ODVOJENO PRIKUPLJANJE KOMUNALNOG OTPADA U DJEČJIM VRTIĆIMA</t>
  </si>
  <si>
    <t xml:space="preserve">Program 2324 ENERGETSKA OBNOVA ZGRADE PREKRŠAJNOG SUDA U ULICI MATIJE GUPCA </t>
  </si>
  <si>
    <t>Kapitalni projekt K230001 ENERGETSKA OBNOVA ZGRADE PREKRŠAJNOG SUDA U ULICI MATIJE GUPCA</t>
  </si>
  <si>
    <t>Program 2330 ENERGETSKA OBNOVA JAVNIH ZGRADA  - DRUŠTVENI DOMOVI</t>
  </si>
  <si>
    <t>Kapitalni projekt K230001 ENERGETSKA OBNOVA ZGRADE DRUŠTVENI DOM NOVO SELO</t>
  </si>
  <si>
    <t>Kapitalni projekt K230003 ENERGETSKA OBNOVA ZGRADE DRUŠTVENI DOM SEOCI</t>
  </si>
  <si>
    <t>Kapitalni projekt K230004 ENERGETSKA OBNOVA ZGRADE DRUŠTVENI DOM DRŠKOVCI</t>
  </si>
  <si>
    <t xml:space="preserve">Program 2334 ŠKOLSKE PREHRANE </t>
  </si>
  <si>
    <t>Tekući projekt T230002 NAŠA ŠKOLSKA UŽINA II</t>
  </si>
  <si>
    <t>Tekući projekt T230003 NAŠA ŠKOLSKA UŽINA  III</t>
  </si>
  <si>
    <t>Tekući projekt T230004 NAŠA ŠKOLSKA UŽINA IV</t>
  </si>
  <si>
    <t xml:space="preserve">Program 2335 IMPLEMENTACIJA SUSTAVA VIDEO NADZORA JAVNIH POVRŠINA </t>
  </si>
  <si>
    <t>Tekući projekt T230001 IMPLEMENTACIJA SUSTAVA VIDEO NADZORA JAVNIH POVRŠINA</t>
  </si>
  <si>
    <t>Program 2337 PROGRAMI PREKOGRANIČNE SURADNJE</t>
  </si>
  <si>
    <t>Kapitalni projekt K230001 ULAGANJE U PARTNERSKA PODRUČJA POŽEGA-KREŠEVO</t>
  </si>
  <si>
    <t>Program 2338 ULAGANJE U STEM PODRUČJA</t>
  </si>
  <si>
    <t>Tekući projekt T230001 STEM - MUSICLAB</t>
  </si>
  <si>
    <t>Tekući projekt T230002 STEM - BETS</t>
  </si>
  <si>
    <t>Program 2339 ONLINE YOUTH BIG BAND CROATIA</t>
  </si>
  <si>
    <t>Tekući projekt T230001 ONLINE YOUTH BIG BAND CROATIA</t>
  </si>
  <si>
    <t>Program 2340 ČITAM</t>
  </si>
  <si>
    <t>Tekući projekt T230001 ČITAM</t>
  </si>
  <si>
    <t>Program 2341 ZDRAVI ODABIR</t>
  </si>
  <si>
    <t>Tekući projekt T230001 ZDRAVI ODABIR</t>
  </si>
  <si>
    <t>Korisnik K010 JAVNA VATROGASNA POSTROJBA GRADA POŽEGE</t>
  </si>
  <si>
    <t>PROGRAM 1700 REDOVNA DJELATNOST JAVNE VATROGASNE POSTROJBE</t>
  </si>
  <si>
    <t>Aktivnost A170001 OSNOVNA AKTIVNOST JAVNE VATROGASNE POSTROJBE</t>
  </si>
  <si>
    <t>1.4. OPĆI PRIHODI I PRIMICI - DEC JVP</t>
  </si>
  <si>
    <t>PROGRAM 1800 REDOVNA DJELATNOST JAVNE VATROGASNE POSTROJBE</t>
  </si>
  <si>
    <t>Aktivnost A180001 OSNOVNA AKTIVNOST JAVNE VATROGASNE POSTROJBE</t>
  </si>
  <si>
    <t>Izvor 3. VLASTITI PRIHODI</t>
  </si>
  <si>
    <t>3.1. VLASTITI PRIHODI PK</t>
  </si>
  <si>
    <t>3.2. VLASTITI PRIHODI PK - REZULTAT PRETHODNE GODINE</t>
  </si>
  <si>
    <t>5.1. POMOĆI PK</t>
  </si>
  <si>
    <t>6.1. DONACIJE PK</t>
  </si>
  <si>
    <t>Kapitalni projekt K180001 NABAVA OPREME ZA JAVNU VATROGASNU POSTROJBU</t>
  </si>
  <si>
    <t>7.1. PRIHOD OD PRODAJE NEFINACIJSKE IMOVINE I NADOKNADA ŠTETE PK</t>
  </si>
  <si>
    <t>Korisnik K080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</si>
  <si>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</si>
  <si>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</si>
  <si>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</si>
  <si>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Program 2501 PRIPREMA I PROVEDBA PROJEKATA</t>
  </si>
  <si>
    <t xml:space="preserve">Tekući projekt T250001 OTKRIVANJE RURALNE BAŠTINE </t>
  </si>
  <si>
    <t xml:space="preserve">Tekući projekt T250003 MI ZA ZAJEDNICU </t>
  </si>
  <si>
    <t xml:space="preserve">Tekući projekt T250004 DOBRE VIBRACIJE </t>
  </si>
  <si>
    <t xml:space="preserve">Tekući projekt T250005 NOVIM ZNANJIMA DO USPJEŠNOSTI </t>
  </si>
  <si>
    <t xml:space="preserve">Tekući projekt T250006 PETICA ZA DVOJE - V. FAZA </t>
  </si>
  <si>
    <t>Tekući projekt T250007 STEM - MUSICLAB</t>
  </si>
  <si>
    <t>Tekući projekt T250008 STEM - BETS</t>
  </si>
  <si>
    <t>Aktivnost A400001 DONACIJE UDRUGAMA U KULTURI</t>
  </si>
  <si>
    <t>Tekući projekt T400004 OSTALA KULTURNA DOGAĐANJA</t>
  </si>
  <si>
    <t xml:space="preserve">Tekući projekt T400013 FESTIVAL "AUREA FEST" </t>
  </si>
  <si>
    <t>PROGRAM 4002 ZNANSTVENO ISTRAŽIVAČKI I UMJETNIČKI RAD</t>
  </si>
  <si>
    <t>Tekući projekt T400001 ZAVOD ZA ZNANSTVENO-ISTRAŽIVAČKI I UMJETNIČKI RAD HRVATSKE AKADEMIJE ZNANOSTI I UMJETNOSTI</t>
  </si>
  <si>
    <t>PROGRAM 8000 STIPENDIJE, ŠKOLARINE I DRUGE NAKNADE</t>
  </si>
  <si>
    <t>Aktivnost A800001 STIPENDIJE, ŠKOLARINE I DRUGE NAKNADE</t>
  </si>
  <si>
    <t>PROGRAM 8001 DONACIJE DJEČJIM VRTIĆIMA</t>
  </si>
  <si>
    <t>Aktivnost A800004 DONACIJE PRIVATNIM DJEČJIM VRTIĆIMA</t>
  </si>
  <si>
    <t xml:space="preserve">Aktivnost A800005 SUBVENCIJE OBRTIMA ZA ČUVANJE DJECE 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</si>
  <si>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</si>
  <si>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</si>
  <si>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</si>
  <si>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</si>
  <si>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</si>
  <si>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</si>
  <si>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STUDENTSKOG CENTRA VELEUČILIŠTA U POŽEGI </t>
  </si>
  <si>
    <t xml:space="preserve">Tekući projekt T800001 SUFINANCIRANJE STUDENTSKOG CENTRA U POŽEGI </t>
  </si>
  <si>
    <t xml:space="preserve">Program 8011 PROJEKT MEDNI DANI </t>
  </si>
  <si>
    <t xml:space="preserve">Aktivnost A801101 PROJEKT MEDNI DANI </t>
  </si>
  <si>
    <t>PROGRAM 9000 ŠPORTSKE AKTIVNOSTI</t>
  </si>
  <si>
    <t>Aktivnost A900001 DONACIJE ZA REDOVNU DJELATNOST U ŠPORTU</t>
  </si>
  <si>
    <t>Aktivnost A900002 DONACIJE ZA RAD ŠPORTSKIH UDRUGA</t>
  </si>
  <si>
    <t>Aktivnost A900003 DONACIJE ZA RAD ŠPORTSKIH UDRUGA SA INVALIDITETOM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</si>
  <si>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</si>
  <si>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</si>
  <si>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</si>
  <si>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Tekući projekt T900001 ŠPORTSKE PRIREDBE I MANIFESTACIJE</t>
  </si>
  <si>
    <t>PROGRAM 1000 NAKNADE I DONACIJE</t>
  </si>
  <si>
    <t>Aktivnost A100001 REŽIJSKI TROŠKOVI</t>
  </si>
  <si>
    <t>Aktivnost A100002 OBITELJ I DJECA</t>
  </si>
  <si>
    <t>Aktivnost A100003 POMOĆI STARIJIM OSOBAMA</t>
  </si>
  <si>
    <t>Aktivnost A100005 DONACIJE HRVATSKOM CRVENOM KRIŽU</t>
  </si>
  <si>
    <t>Aktivnost A100006 UDRUGE PROIZAŠLE IZ DOMOVINSKOG RATA</t>
  </si>
  <si>
    <t>Aktivnost A100007 HUMANITARNE UDRUGE</t>
  </si>
  <si>
    <t>Aktivnost A100008 UDRUGE INVALIDA</t>
  </si>
  <si>
    <t>Aktivnost A100010 DONACIJE CARITASU POŽEŠKE BISKUPIJE</t>
  </si>
  <si>
    <t>PROGRAM 1100 TURISTIČKA ZAJEDNICA</t>
  </si>
  <si>
    <t xml:space="preserve">Aktivnost A110001 DONACIJE ZA REDOVNU DJELATNOST TURISTIČKE ZAJEDNICE </t>
  </si>
  <si>
    <t>Aktivnost A110002 DONACIJE ZA PRIREDBE I MANIFESTACIJE</t>
  </si>
  <si>
    <t>PROGRAM 1201 DRUŠTVO NAŠA DJECA</t>
  </si>
  <si>
    <t>Aktivnost A120001 OSNOVNA AKTIVNOST DRUŠTVA NAŠA DJECA</t>
  </si>
  <si>
    <t>PROGRAM 1205 VJERSKE ZAJEDNICE</t>
  </si>
  <si>
    <t>Aktivnost A120001 DONACIJE VJERSKIM ZAJEDNICAMA</t>
  </si>
  <si>
    <t xml:space="preserve">Aktivnost A120002 ZAKLADA VRHBOSANSKE NADBISKUPIJE </t>
  </si>
  <si>
    <t>PROGRAM 1206 DONACIJE UDRUGAMA GRAĐANA</t>
  </si>
  <si>
    <t>Aktivnost A120001 DONACIJE UDRUGAMA GRAĐANA</t>
  </si>
  <si>
    <t>Aktivnost A120003 DONACIJE HRVATSKOJ GORSKOJ SLUŽBI SPAŠAVANJA</t>
  </si>
  <si>
    <t xml:space="preserve">Program 1212 FINANCIRANJE PREDSTAVNIKA ALBANSKE NACIONALNE MANJINE </t>
  </si>
  <si>
    <t xml:space="preserve">Aktivnost A121201 FINANCIRANJE PREDSTAVNIKA ALBANSKE NACIONALNE MANJINE </t>
  </si>
  <si>
    <t xml:space="preserve">Kapitalni projekt K121201 NABAVA OPREME ZA PREDSTAVNIKA ALBANSKE NACIONALNE MANJINE </t>
  </si>
  <si>
    <t xml:space="preserve">Tekući projekt T121201 POGRAMSKA DJELATNOST PREDSTAVNIKA ALBANSKE NACIONALNE MANJINE </t>
  </si>
  <si>
    <t>Korisnik K002 GRADSKI MUZEJ POŽEGA</t>
  </si>
  <si>
    <t>PROGRAM 2000 REDOVNA DJELATNOST USTANOVA U KULTURI</t>
  </si>
  <si>
    <t>Aktivnost A200001 OSNOVNA AKTIVNOST USTANOVA U KULTURI</t>
  </si>
  <si>
    <t>5.3. POMOĆI PK - REZULTAT PRETHODNE GODINE</t>
  </si>
  <si>
    <t>Kapitalni projekt K200001 NABAVA OPREME U USTANOVAMA U KULTURI</t>
  </si>
  <si>
    <t xml:space="preserve">Tekući projekt T200001 POŽEŠKE BOLTE </t>
  </si>
  <si>
    <t>PROGRAM 3001 MUZEJSKA DJELATNOST</t>
  </si>
  <si>
    <t>Kapitalni projekt K300001 OTKUP UMJETNINA</t>
  </si>
  <si>
    <t>Kapitalni projekt K300002 RESTAURACIJE</t>
  </si>
  <si>
    <t xml:space="preserve">Kapitalni projekt K300004 RAZVOJ PUBLIKE U KULTURI - BLAGO POŽEGE </t>
  </si>
  <si>
    <t>Tekući projekt T300001 IZLOŽBE</t>
  </si>
  <si>
    <t xml:space="preserve">Tekući projekt T300007 DIGITALIZACIJA </t>
  </si>
  <si>
    <t xml:space="preserve">Tekući projekt T300008 IZDAVAČKA DJELATNOST </t>
  </si>
  <si>
    <t>Tekući projekt T300009 MUZEJSKE RADIONICE</t>
  </si>
  <si>
    <t>Korisnik K003 GRADSKA KNJIŽNICA POŽEGA</t>
  </si>
  <si>
    <t>4.2. PRIHODI ZA POSEBNE NAMJENE PK</t>
  </si>
  <si>
    <t>4.4. PRIHODI ZA POSEBNE NAMJENE PK - REZULTAT PRETHODNE GODINE</t>
  </si>
  <si>
    <t>PROGRAM 3002 KNJIŽNIČNA DJELATNOST</t>
  </si>
  <si>
    <t>Kapitalni projekt K100001 NABAVA KNJIGA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</si>
  <si>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</si>
  <si>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</si>
  <si>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</si>
  <si>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</si>
  <si>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</si>
  <si>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</si>
  <si>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Tekući projekt T100016 PROGRAM "BITI UMIROVLJENIK"</t>
  </si>
  <si>
    <t>Tekući projekt T100023 AKTIVNOSTI U STACIONARU VELIKA</t>
  </si>
  <si>
    <t>Tekući projekt T100024 POVIJEST ČITANJA U POŽEGI</t>
  </si>
  <si>
    <t>Tekući projekt T100025 FILMSKI PROGRAM KNJIŽNICE</t>
  </si>
  <si>
    <t>Tekući projekt T100026 UMJETNIK U MENI</t>
  </si>
  <si>
    <t>Tekući projekt T100027 PROBUDI ME</t>
  </si>
  <si>
    <t>Tekući projekt T100029 NOVA ZGRADA, NOVA KNJIŽNICA - MONOGRAFIJA</t>
  </si>
  <si>
    <t>Tekući projekt T100031 IZLOŽBENI PROGRAM GALERIJE SVJETLOSTI</t>
  </si>
  <si>
    <t xml:space="preserve">Tekući projekt T100032 ŠKOLA RODITELJSTVA </t>
  </si>
  <si>
    <t>Tekući projekt T100034 ČITAM</t>
  </si>
  <si>
    <t>Tekući projekt T100035 ČITAM I PLEŠEM</t>
  </si>
  <si>
    <t>Tekući projekt T100036 ZLATA KOLARIĆ KIŠUR</t>
  </si>
  <si>
    <t>Korisnik K001 GRADSKO KAZALIŠTE POŽEGA</t>
  </si>
  <si>
    <t>PROGRAM 3000 KAZALIŠNA DJELATNOST</t>
  </si>
  <si>
    <t>Tekući projekt T300001 PREDSTAVE</t>
  </si>
  <si>
    <t>Korisnik K004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</si>
  <si>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</si>
  <si>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</si>
  <si>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</si>
  <si>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 xml:space="preserve">Tekući projekt T500004 PROJEKT POŽEŠKI LIMAČI - FAZA II. </t>
  </si>
  <si>
    <t>PROGRAM 6000 REDOVNA DJELATNOST OSNOVNOG ŠKOLSTVA</t>
  </si>
  <si>
    <t xml:space="preserve">Aktivnost A600002 KATOLIČKA OSNOVNA ŠKOLA POŽEGA </t>
  </si>
  <si>
    <t>1.1. OPĆI PRIHODI I PRIMICI - DEC OŠ</t>
  </si>
  <si>
    <t>Aktivnost A600004 PRIJEVOZ UČENIKA</t>
  </si>
  <si>
    <t>Kapitalni projekt K600002 ULAGANJE U GRAĐEVINSKE OBJEKTE OSNOVNOG ŠKOLSTVA</t>
  </si>
  <si>
    <t>Korisnik K006 OŠ "DOBRIŠE CESARIĆA"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</si>
  <si>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</si>
  <si>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</si>
  <si>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</si>
  <si>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>PROGRAM 7000 REDOVNA DJELATNOST OSNOVNOG ŠKOLSTVA - IZNAD ZAKONSKI STANDARD</t>
  </si>
  <si>
    <t xml:space="preserve">Aktivnost A700001 OSNOVNA AKTIVNOST OSNOVNOG ŠKOLSTVA </t>
  </si>
  <si>
    <t>3.3. VLASTITI PRIHODI PK - ŠKOLE</t>
  </si>
  <si>
    <t>3.4. VLASTITI PRIHODI PK - ŠKOLE - REZULTAT PRETHODNE GODINE</t>
  </si>
  <si>
    <t xml:space="preserve">4.5. PRIHODI ZA POSEBNE NAMJENE PK - ŠKOLE </t>
  </si>
  <si>
    <t>4.9. PRIHOD ZA POSEBNE NAMJENE PK - ŠKOLE - REZULTAT PRETH. GOD</t>
  </si>
  <si>
    <t>5.2. POMOĆI PK - ŠKOLE</t>
  </si>
  <si>
    <t>6.3. DONACIJE PK - ŠKOLE</t>
  </si>
  <si>
    <t>Aktivnost A700002 OSNOVNA AKTIVNOST OSNOVNOG ŠKOLSTVA - MZOŠ</t>
  </si>
  <si>
    <t>Kapitalni projekt K700001 NABAVA OPREME U OSNOVNOM ŠKOLSTVU</t>
  </si>
  <si>
    <t>Kapitalni projekt K700003 NABAVA KNJIGA U OSNOVNOM ŠKOLSTVU</t>
  </si>
  <si>
    <t>Korisnik K005 OŠ "JULIJA KEMPFA"</t>
  </si>
  <si>
    <t>5.5. POMOĆI PK - ŠKOLE - REZULTAT PRETHODNE GODINE</t>
  </si>
  <si>
    <t>Korisnik K007 OŠ "ANTUNA KANIŽLIĆA"</t>
  </si>
  <si>
    <t>Korisnik K011 VIJEĆE SRPSKE NACIONALNE MANJINE GRADA POŽEGE</t>
  </si>
  <si>
    <t>PROGRAM 2100 REDOVNA DJELATNOST VIJEĆA MANJINA</t>
  </si>
  <si>
    <t>Aktivnost A210001 OSNOVNA AKTIVNOST VIJEĆA MANJINA</t>
  </si>
  <si>
    <t xml:space="preserve">Kapitalni projekt K210001 NABAVA OPREME ZA VIJEĆA MANJINA </t>
  </si>
  <si>
    <t>Program 2200 PROGRAMSKA DJELATNOST VIJEĆA MANJINA</t>
  </si>
  <si>
    <t>Tekući projekt T220001 PROGRAM VIJEĆA MANJINA</t>
  </si>
  <si>
    <t>Korisnik K079 JAVNA USTANOVA - SPORTSKI OBJEKTI POŽEGA</t>
  </si>
  <si>
    <t>Program 2400 REDOVNA DJELATNOST USTANOVE U SPORTU</t>
  </si>
  <si>
    <t>Aktivnost A240001 OSNOVNA AKTIVNOST USTANOVE U SPORTU</t>
  </si>
  <si>
    <t>Kapitalni projekt K240001 NABAVA OPREME USTANOVE U SPORTU</t>
  </si>
  <si>
    <t>PROGRAM 1503 OTKUP ZEMLJIŠTA I OBJEKATA</t>
  </si>
  <si>
    <t>Kapitalni projekt K150001 OTKUP ZEMLJIŠTA</t>
  </si>
  <si>
    <t>Kapitalni projekt K150002 OTKUP OBJEKATA</t>
  </si>
  <si>
    <t xml:space="preserve">PROGRAM 1000 REDOVNA DJELATNOST UPRAVNIH TIJELA </t>
  </si>
  <si>
    <t>PROGRAM 1002 REDOVNA DJELATNOST UPRAVNIH TIJELA</t>
  </si>
  <si>
    <t>Aktivnost A100004 OSNOVNA AKTIVNOST UPRAVNIH TIJELA</t>
  </si>
  <si>
    <t>Tekući projekt T100001 IZBORI ZA MJESNE ODBORE</t>
  </si>
  <si>
    <t>PROGRAM 1003 OBILJEŽAVANJE DANA GRADA</t>
  </si>
  <si>
    <t>PROGRAM 1005 REDOVNA DJELATNOST UPRAVNIH TIJELA</t>
  </si>
  <si>
    <t>OPIS</t>
  </si>
  <si>
    <t>Tekući projekt T100001 DAN GRADA I GRGUREVO</t>
  </si>
  <si>
    <t>Aktivnost A100005 OSNOVNA AKTIVNOST UPRAVNIH TIJELA</t>
  </si>
  <si>
    <t xml:space="preserve"> OPĆI DIO - RAČUN PRIHODA I RASHODA</t>
  </si>
  <si>
    <t>OPĆI DIO - RAČUN ZADUŽIVANJA/FINANCIRANJA</t>
  </si>
  <si>
    <t xml:space="preserve">                                                                           PRORAČUN GRADA POŽEGE ZA 2022. GODINU I PROJEKCIJE ZA 2023. I 2024.</t>
  </si>
  <si>
    <t>UKUPNI PRIHODI</t>
  </si>
  <si>
    <t xml:space="preserve">RAZLIKA </t>
  </si>
  <si>
    <t>C. RASPOLOŽIVA SREDSTVA IZ PRETHODNIH GODINA</t>
  </si>
  <si>
    <t>UKUPNI RASHODI</t>
  </si>
  <si>
    <t>Rezultat poslovanja</t>
  </si>
  <si>
    <t>Višak/manjak prihoda</t>
  </si>
  <si>
    <t xml:space="preserve"> OPĆI DIO </t>
  </si>
  <si>
    <t>Rashodi po organizacijskoj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</si>
</sst>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2" borderId="0" xfId="0" applyNumberFormat="1" applyFont="1" applyFill="1"/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6" fillId="6" borderId="0" xfId="0" applyNumberFormat="1" applyFont="1" applyFill="1"/>
    <xf numFmtId="4" fontId="0" fillId="7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4" fontId="0" fillId="10" borderId="0" xfId="0" applyNumberFormat="1" applyFill="1"/>
    <xf numFmtId="4" fontId="0" fillId="11" borderId="0" xfId="0" applyNumberFormat="1" applyFill="1"/>
    <xf numFmtId="4" fontId="0" fillId="12" borderId="0" xfId="0" applyNumberFormat="1" applyFill="1"/>
    <xf numFmtId="4" fontId="0" fillId="13" borderId="0" xfId="0" applyNumberFormat="1" applyFill="1"/>
    <xf numFmtId="4" fontId="0" fillId="14" borderId="0" xfId="0" applyNumberFormat="1" applyFill="1"/>
    <xf numFmtId="0" fontId="6" fillId="15" borderId="0" xfId="0" applyFont="1" applyFill="1"/>
    <xf numFmtId="4" fontId="6" fillId="15" borderId="0" xfId="0" applyNumberFormat="1" applyFont="1" applyFill="1"/>
    <xf numFmtId="0" fontId="6" fillId="6" borderId="0" xfId="0" applyFont="1" applyFill="1"/>
    <xf numFmtId="0" fontId="1" fillId="16" borderId="0" xfId="0" applyFont="1" applyFill="1"/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1" fillId="16" borderId="0" xfId="0" applyFont="1" applyFill="1" applyAlignment="1">
      <alignment wrapText="1"/>
    </xf>
    <xf numFmtId="0" fontId="6" fillId="17" borderId="0" xfId="0" applyFont="1" applyFill="1"/>
    <xf numFmtId="4" fontId="2" fillId="17" borderId="0" xfId="0" applyNumberFormat="1" applyFont="1" applyFill="1"/>
    <xf numFmtId="4" fontId="7" fillId="17" borderId="0" xfId="0" applyNumberFormat="1" applyFont="1" applyFill="1"/>
    <xf numFmtId="4" fontId="7" fillId="18" borderId="0" xfId="0" applyNumberFormat="1" applyFont="1" applyFill="1"/>
    <xf numFmtId="4" fontId="7" fillId="6" borderId="0" xfId="0" applyNumberFormat="1" applyFont="1" applyFill="1"/>
    <xf numFmtId="0" fontId="0" fillId="19" borderId="0" xfId="0" applyFill="1"/>
    <xf numFmtId="0" fontId="3" fillId="19" borderId="0" xfId="0" applyFont="1" applyFill="1" applyAlignment="1">
      <alignment horizontal="center"/>
    </xf>
    <xf numFmtId="0" fontId="3" fillId="19" borderId="0" xfId="0" applyFont="1" applyFill="1"/>
    <xf numFmtId="4" fontId="0" fillId="19" borderId="0" xfId="0" applyNumberFormat="1" applyFill="1"/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6" fillId="6" borderId="0" xfId="0" applyFont="1" applyFill="1"/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0" fillId="0" borderId="0" xfId="0" applyAlignment="1">
      <alignment horizontal="center"/>
    </xf>
    <xf numFmtId="0" fontId="6" fillId="6" borderId="0" xfId="0" applyFont="1" applyFill="1"/>
    <xf numFmtId="0" fontId="3" fillId="19" borderId="0" xfId="0" applyFont="1" applyFill="1" applyAlignment="1">
      <alignment wrapText="1"/>
    </xf>
    <xf numFmtId="0" fontId="3" fillId="0" borderId="0" xfId="0" applyFont="1"/>
    <xf numFmtId="0" fontId="1" fillId="0" borderId="0" xfId="0" applyFont="1" applyBorder="1" applyAlignment="1" applyProtection="1">
      <alignment horizontal="center"/>
    </xf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18" borderId="0" xfId="0" applyFont="1" applyFill="1" applyAlignment="1">
      <alignment horizontal="left"/>
    </xf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0" fillId="18" borderId="0" xfId="0" applyFill="1"/>
    <xf numFmtId="0" fontId="3" fillId="1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16" borderId="0" xfId="0" applyFont="1" applyFill="1" applyAlignment="1">
      <alignment horizontal="center" vertical="center" wrapText="1"/>
    </xf>
    <xf numFmtId="0" fontId="0" fillId="14" borderId="0" xfId="0" applyFill="1"/>
    <xf numFmtId="0" fontId="3" fillId="0" borderId="0" xfId="0" applyFont="1" applyAlignment="1">
      <alignment horizontal="center"/>
    </xf>
    <xf numFmtId="0" fontId="3" fillId="19" borderId="0" xfId="0" applyFont="1" applyFill="1" applyAlignment="1">
      <alignment horizontal="center"/>
    </xf>
    <xf numFmtId="0" fontId="0" fillId="19" borderId="0" xfId="0" applyFill="1"/>
    <xf numFmtId="0" fontId="6" fillId="6" borderId="0" xfId="0" applyFont="1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0" fontId="0" fillId="8" borderId="0" xfId="0" applyFill="1"/>
    <xf numFmtId="0" fontId="0" fillId="9" borderId="0" xfId="0" applyFill="1"/>
    <xf numFmtId="0" fontId="0" fillId="12" borderId="0" xfId="0" applyFill="1"/>
    <xf numFmtId="0" fontId="0" fillId="13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0" fillId="4" borderId="0" xfId="0" applyFill="1"/>
    <xf numFmtId="0" fontId="0" fillId="3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36" sqref="B36"/>
    </sheetView>
  </sheetViews>
  <sheetFormatPr defaultRowHeight="12.75" x14ac:dyDescent="0.2"/>
  <cols>
    <col min="2" max="2" width="70.7109375" customWidth="1"/>
    <col min="3" max="3" width="13.7109375" customWidth="1"/>
    <col min="4" max="5" width="14.5703125" customWidth="1"/>
  </cols>
  <sheetData>
    <row r="1" spans="1:8" x14ac:dyDescent="0.2">
      <c r="B1" s="49" t="s">
        <v>178</v>
      </c>
      <c r="C1" s="48"/>
      <c r="D1" s="48"/>
      <c r="E1" s="48"/>
      <c r="F1" s="48"/>
    </row>
    <row r="2" spans="1:8" x14ac:dyDescent="0.2">
      <c r="B2" s="47" t="s">
        <v>1</v>
      </c>
      <c r="C2" s="48"/>
      <c r="D2" s="48"/>
      <c r="E2" s="48"/>
      <c r="F2" s="48"/>
    </row>
    <row r="4" spans="1:8" x14ac:dyDescent="0.2">
      <c r="C4" s="47" t="s">
        <v>4</v>
      </c>
      <c r="D4" s="48"/>
      <c r="E4" s="48"/>
      <c r="F4" s="47" t="s">
        <v>5</v>
      </c>
      <c r="G4" s="48"/>
      <c r="H4" s="48"/>
    </row>
    <row r="5" spans="1:8" x14ac:dyDescent="0.2">
      <c r="C5" s="5" t="s">
        <v>6</v>
      </c>
      <c r="D5" s="5" t="s">
        <v>7</v>
      </c>
      <c r="E5" s="5" t="s">
        <v>8</v>
      </c>
    </row>
    <row r="6" spans="1:8" x14ac:dyDescent="0.2">
      <c r="A6" s="1" t="s">
        <v>2</v>
      </c>
      <c r="B6" s="46" t="s">
        <v>561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</row>
    <row r="7" spans="1:8" x14ac:dyDescent="0.2">
      <c r="A7" s="48" t="s">
        <v>15</v>
      </c>
      <c r="B7" s="48" t="s">
        <v>0</v>
      </c>
    </row>
    <row r="8" spans="1:8" x14ac:dyDescent="0.2">
      <c r="B8" t="s">
        <v>567</v>
      </c>
      <c r="C8" s="2">
        <v>192062650</v>
      </c>
      <c r="D8" s="2">
        <v>189130500</v>
      </c>
      <c r="E8" s="2">
        <v>159685400</v>
      </c>
      <c r="F8">
        <v>98.47</v>
      </c>
      <c r="G8">
        <v>84.43</v>
      </c>
      <c r="H8">
        <v>83.14</v>
      </c>
    </row>
    <row r="9" spans="1:8" x14ac:dyDescent="0.2">
      <c r="A9" t="s">
        <v>16</v>
      </c>
      <c r="B9" t="s">
        <v>17</v>
      </c>
      <c r="C9" s="2">
        <v>190172650</v>
      </c>
      <c r="D9" s="2">
        <v>188110500</v>
      </c>
      <c r="E9" s="2">
        <v>157919400</v>
      </c>
      <c r="F9" s="2">
        <v>98.915599999999998</v>
      </c>
      <c r="G9" s="2">
        <v>83.950299999999999</v>
      </c>
      <c r="H9" s="2">
        <v>83.04</v>
      </c>
    </row>
    <row r="10" spans="1:8" x14ac:dyDescent="0.2">
      <c r="A10" t="s">
        <v>18</v>
      </c>
      <c r="B10" t="s">
        <v>19</v>
      </c>
      <c r="C10" s="2">
        <v>1890000</v>
      </c>
      <c r="D10" s="2">
        <v>1020000</v>
      </c>
      <c r="E10" s="2">
        <v>1766000</v>
      </c>
      <c r="F10" s="2">
        <v>53.968200000000003</v>
      </c>
      <c r="G10" s="2">
        <v>173.13720000000001</v>
      </c>
      <c r="H10" s="2">
        <v>93.439099999999996</v>
      </c>
    </row>
    <row r="11" spans="1:8" x14ac:dyDescent="0.2">
      <c r="B11" s="7" t="s">
        <v>570</v>
      </c>
      <c r="C11" s="2">
        <v>191440000</v>
      </c>
      <c r="D11" s="2">
        <v>185980500</v>
      </c>
      <c r="E11" s="2">
        <v>156535400</v>
      </c>
      <c r="F11" s="2">
        <v>97.15</v>
      </c>
      <c r="G11" s="2">
        <v>84.17</v>
      </c>
      <c r="H11" s="2">
        <v>81.77</v>
      </c>
    </row>
    <row r="12" spans="1:8" x14ac:dyDescent="0.2">
      <c r="A12" t="s">
        <v>8</v>
      </c>
      <c r="B12" t="s">
        <v>20</v>
      </c>
      <c r="C12" s="2">
        <v>114386400</v>
      </c>
      <c r="D12" s="2">
        <v>109685650</v>
      </c>
      <c r="E12" s="2">
        <v>105583500</v>
      </c>
      <c r="F12" s="2">
        <v>95.8904</v>
      </c>
      <c r="G12" s="2">
        <v>96.26</v>
      </c>
      <c r="H12" s="2">
        <v>92.304199999999994</v>
      </c>
    </row>
    <row r="13" spans="1:8" x14ac:dyDescent="0.2">
      <c r="A13" t="s">
        <v>21</v>
      </c>
      <c r="B13" t="s">
        <v>22</v>
      </c>
      <c r="C13" s="2">
        <v>77053600</v>
      </c>
      <c r="D13" s="2">
        <v>76294850</v>
      </c>
      <c r="E13" s="2">
        <v>50951900</v>
      </c>
      <c r="F13" s="2">
        <v>99.015199999999993</v>
      </c>
      <c r="G13" s="2">
        <v>66.782799999999995</v>
      </c>
      <c r="H13" s="2">
        <v>66.125200000000007</v>
      </c>
    </row>
    <row r="14" spans="1:8" x14ac:dyDescent="0.2">
      <c r="A14" s="48" t="s">
        <v>568</v>
      </c>
      <c r="B14" s="48" t="s">
        <v>0</v>
      </c>
      <c r="C14" s="2">
        <v>622650</v>
      </c>
      <c r="D14" s="2">
        <v>3150000</v>
      </c>
      <c r="E14" s="2">
        <v>3150000</v>
      </c>
      <c r="F14" s="2">
        <v>505.90210000000002</v>
      </c>
      <c r="G14" s="2">
        <v>100</v>
      </c>
      <c r="H14" s="2">
        <v>505.90210000000002</v>
      </c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48" t="s">
        <v>23</v>
      </c>
      <c r="B16" s="48" t="s">
        <v>0</v>
      </c>
    </row>
    <row r="17" spans="1:8" x14ac:dyDescent="0.2">
      <c r="A17" t="s">
        <v>24</v>
      </c>
      <c r="B17" t="s">
        <v>25</v>
      </c>
      <c r="C17" s="2">
        <v>20000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">
      <c r="A18" t="s">
        <v>26</v>
      </c>
      <c r="B18" t="s">
        <v>27</v>
      </c>
      <c r="C18" s="2">
        <v>3125000</v>
      </c>
      <c r="D18" s="2">
        <v>3150000</v>
      </c>
      <c r="E18" s="2">
        <v>3150000</v>
      </c>
      <c r="F18" s="2">
        <v>100.8</v>
      </c>
      <c r="G18" s="2">
        <v>100</v>
      </c>
      <c r="H18" s="2">
        <v>100.8</v>
      </c>
    </row>
    <row r="19" spans="1:8" x14ac:dyDescent="0.2">
      <c r="A19" s="48" t="s">
        <v>28</v>
      </c>
      <c r="B19" s="48" t="s">
        <v>0</v>
      </c>
      <c r="C19" s="2">
        <v>-3105000</v>
      </c>
      <c r="D19" s="2">
        <v>-3150000</v>
      </c>
      <c r="E19" s="2">
        <v>-3150000</v>
      </c>
      <c r="F19" s="2">
        <v>101.4492</v>
      </c>
      <c r="G19" s="2">
        <v>100</v>
      </c>
      <c r="H19" s="2">
        <v>101.4492</v>
      </c>
    </row>
    <row r="20" spans="1:8" x14ac:dyDescent="0.2">
      <c r="C20" s="2"/>
      <c r="D20" s="2"/>
      <c r="E20" s="2"/>
      <c r="F20" s="2"/>
      <c r="G20" s="2"/>
      <c r="H20" s="2"/>
    </row>
    <row r="21" spans="1:8" x14ac:dyDescent="0.2">
      <c r="A21" s="48" t="s">
        <v>569</v>
      </c>
      <c r="B21" s="48" t="s">
        <v>0</v>
      </c>
    </row>
    <row r="22" spans="1:8" x14ac:dyDescent="0.2">
      <c r="A22" t="s">
        <v>29</v>
      </c>
      <c r="B22" t="s">
        <v>30</v>
      </c>
      <c r="C22" s="2">
        <v>2482350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2">
      <c r="A23" s="48"/>
      <c r="B23" s="48" t="s">
        <v>0</v>
      </c>
    </row>
    <row r="24" spans="1:8" x14ac:dyDescent="0.2">
      <c r="A24" s="50" t="s">
        <v>179</v>
      </c>
      <c r="B24" s="51" t="s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</sheetData>
  <mergeCells count="11">
    <mergeCell ref="A16:B16"/>
    <mergeCell ref="A19:B19"/>
    <mergeCell ref="A21:B21"/>
    <mergeCell ref="A23:B23"/>
    <mergeCell ref="A24:B24"/>
    <mergeCell ref="B2:F2"/>
    <mergeCell ref="C4:E4"/>
    <mergeCell ref="F4:H4"/>
    <mergeCell ref="A7:B7"/>
    <mergeCell ref="B1:F1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A16" sqref="A16:B16"/>
    </sheetView>
  </sheetViews>
  <sheetFormatPr defaultRowHeight="12.75" x14ac:dyDescent="0.2"/>
  <cols>
    <col min="1" max="1" width="14.28515625" customWidth="1"/>
    <col min="2" max="2" width="65.140625" customWidth="1"/>
    <col min="3" max="4" width="18.140625" customWidth="1"/>
    <col min="5" max="7" width="14.85546875" customWidth="1"/>
    <col min="8" max="10" width="7.140625" customWidth="1"/>
  </cols>
  <sheetData>
    <row r="1" spans="1:10" x14ac:dyDescent="0.2">
      <c r="B1" s="49" t="s">
        <v>178</v>
      </c>
      <c r="C1" s="47"/>
      <c r="D1" s="47"/>
      <c r="E1" s="48"/>
      <c r="F1" s="48"/>
      <c r="G1" s="48"/>
      <c r="H1" s="48"/>
    </row>
    <row r="2" spans="1:10" x14ac:dyDescent="0.2">
      <c r="B2" s="47" t="s">
        <v>1</v>
      </c>
      <c r="C2" s="47"/>
      <c r="D2" s="47"/>
      <c r="E2" s="48"/>
      <c r="F2" s="48"/>
      <c r="G2" s="48"/>
      <c r="H2" s="48"/>
    </row>
    <row r="4" spans="1:10" x14ac:dyDescent="0.2">
      <c r="C4" s="52" t="s">
        <v>176</v>
      </c>
      <c r="D4" s="53" t="s">
        <v>177</v>
      </c>
      <c r="E4" s="47" t="s">
        <v>4</v>
      </c>
      <c r="F4" s="48"/>
      <c r="G4" s="48"/>
      <c r="H4" s="47" t="s">
        <v>5</v>
      </c>
      <c r="I4" s="48"/>
      <c r="J4" s="48"/>
    </row>
    <row r="5" spans="1:10" x14ac:dyDescent="0.2">
      <c r="C5" s="52"/>
      <c r="D5" s="53"/>
      <c r="E5" s="5" t="s">
        <v>6</v>
      </c>
      <c r="F5" s="5" t="s">
        <v>7</v>
      </c>
      <c r="G5" s="5" t="s">
        <v>8</v>
      </c>
    </row>
    <row r="6" spans="1:10" x14ac:dyDescent="0.2">
      <c r="A6" s="1" t="s">
        <v>2</v>
      </c>
      <c r="B6" s="46" t="s">
        <v>561</v>
      </c>
      <c r="C6" s="52"/>
      <c r="D6" s="53"/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</row>
    <row r="7" spans="1:10" x14ac:dyDescent="0.2">
      <c r="A7" s="48" t="s">
        <v>15</v>
      </c>
      <c r="B7" s="48" t="s">
        <v>0</v>
      </c>
    </row>
    <row r="8" spans="1:10" x14ac:dyDescent="0.2">
      <c r="B8" t="s">
        <v>567</v>
      </c>
      <c r="C8" s="2">
        <v>124445327.91</v>
      </c>
      <c r="D8" s="2">
        <v>160932752</v>
      </c>
      <c r="E8" s="2">
        <v>192062650</v>
      </c>
      <c r="F8" s="2">
        <v>189130500</v>
      </c>
      <c r="G8" s="2">
        <v>159685400</v>
      </c>
      <c r="H8">
        <v>98.47</v>
      </c>
      <c r="I8">
        <v>84.43</v>
      </c>
      <c r="J8">
        <v>83.14</v>
      </c>
    </row>
    <row r="9" spans="1:10" x14ac:dyDescent="0.2">
      <c r="A9" t="s">
        <v>16</v>
      </c>
      <c r="B9" t="s">
        <v>17</v>
      </c>
      <c r="C9" s="2">
        <v>121391026.19</v>
      </c>
      <c r="D9" s="2">
        <v>159549752</v>
      </c>
      <c r="E9" s="2">
        <v>190172650</v>
      </c>
      <c r="F9" s="2">
        <v>188110500</v>
      </c>
      <c r="G9" s="2">
        <v>157919400</v>
      </c>
      <c r="H9" s="2">
        <v>98.915599999999998</v>
      </c>
      <c r="I9" s="2">
        <v>83.950299999999999</v>
      </c>
      <c r="J9" s="2">
        <v>83.04</v>
      </c>
    </row>
    <row r="10" spans="1:10" x14ac:dyDescent="0.2">
      <c r="A10" t="s">
        <v>18</v>
      </c>
      <c r="B10" t="s">
        <v>19</v>
      </c>
      <c r="C10" s="2">
        <v>3054301.72</v>
      </c>
      <c r="D10" s="2">
        <v>1383000</v>
      </c>
      <c r="E10" s="2">
        <v>1890000</v>
      </c>
      <c r="F10" s="2">
        <v>1020000</v>
      </c>
      <c r="G10" s="2">
        <v>1766000</v>
      </c>
      <c r="H10" s="2">
        <v>53.968200000000003</v>
      </c>
      <c r="I10" s="2">
        <v>173.13720000000001</v>
      </c>
      <c r="J10" s="2">
        <v>93.439099999999996</v>
      </c>
    </row>
    <row r="11" spans="1:10" x14ac:dyDescent="0.2">
      <c r="B11" s="7" t="s">
        <v>570</v>
      </c>
      <c r="C11" s="2">
        <v>127647337.81</v>
      </c>
      <c r="D11" s="2">
        <v>165887410</v>
      </c>
      <c r="E11" s="2">
        <v>191440000</v>
      </c>
      <c r="F11" s="2">
        <v>185980500</v>
      </c>
      <c r="G11" s="2">
        <v>156535400</v>
      </c>
      <c r="H11" s="2">
        <v>97.15</v>
      </c>
      <c r="I11" s="2">
        <v>84.17</v>
      </c>
      <c r="J11" s="2">
        <v>81.77</v>
      </c>
    </row>
    <row r="12" spans="1:10" x14ac:dyDescent="0.2">
      <c r="A12" t="s">
        <v>8</v>
      </c>
      <c r="B12" t="s">
        <v>20</v>
      </c>
      <c r="C12" s="2">
        <v>102928757.26000001</v>
      </c>
      <c r="D12" s="2">
        <v>136961392</v>
      </c>
      <c r="E12" s="2">
        <v>114386400</v>
      </c>
      <c r="F12" s="2">
        <v>109685650</v>
      </c>
      <c r="G12" s="2">
        <v>105583500</v>
      </c>
      <c r="H12" s="2">
        <v>95.8904</v>
      </c>
      <c r="I12" s="2">
        <v>96.26</v>
      </c>
      <c r="J12" s="2">
        <v>92.304199999999994</v>
      </c>
    </row>
    <row r="13" spans="1:10" x14ac:dyDescent="0.2">
      <c r="A13" t="s">
        <v>21</v>
      </c>
      <c r="B13" t="s">
        <v>22</v>
      </c>
      <c r="C13" s="2">
        <v>24718580.550000001</v>
      </c>
      <c r="D13" s="2">
        <v>28926018</v>
      </c>
      <c r="E13" s="2">
        <v>77053600</v>
      </c>
      <c r="F13" s="2">
        <v>76294850</v>
      </c>
      <c r="G13" s="2">
        <v>50951900</v>
      </c>
      <c r="H13" s="2">
        <v>99.015199999999993</v>
      </c>
      <c r="I13" s="2">
        <v>66.782799999999995</v>
      </c>
      <c r="J13" s="2">
        <v>66.125200000000007</v>
      </c>
    </row>
    <row r="14" spans="1:10" x14ac:dyDescent="0.2">
      <c r="A14" s="48" t="s">
        <v>568</v>
      </c>
      <c r="B14" s="48" t="s">
        <v>0</v>
      </c>
      <c r="C14" s="2">
        <f>C9+C10-C12-C13</f>
        <v>-3202009.9000000097</v>
      </c>
      <c r="D14" s="2">
        <v>-4954658</v>
      </c>
      <c r="E14" s="2">
        <v>622650</v>
      </c>
      <c r="F14" s="2">
        <v>3150000</v>
      </c>
      <c r="G14" s="2">
        <v>3150000</v>
      </c>
      <c r="H14" s="2">
        <v>505.90210000000002</v>
      </c>
      <c r="I14" s="2">
        <v>100</v>
      </c>
      <c r="J14" s="2">
        <v>505.90210000000002</v>
      </c>
    </row>
    <row r="15" spans="1:10" x14ac:dyDescent="0.2"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8" t="s">
        <v>23</v>
      </c>
      <c r="B16" s="48" t="s">
        <v>0</v>
      </c>
      <c r="C16" s="2"/>
      <c r="D16" s="2"/>
    </row>
    <row r="17" spans="1:10" x14ac:dyDescent="0.2">
      <c r="A17" t="s">
        <v>24</v>
      </c>
      <c r="B17" t="s">
        <v>25</v>
      </c>
      <c r="C17" s="2">
        <v>8814.01</v>
      </c>
      <c r="D17" s="2">
        <v>20000</v>
      </c>
      <c r="E17" s="2">
        <v>20000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2">
      <c r="A18" t="s">
        <v>26</v>
      </c>
      <c r="B18" t="s">
        <v>27</v>
      </c>
      <c r="C18" s="2">
        <v>3124511.28</v>
      </c>
      <c r="D18" s="2">
        <v>3125000</v>
      </c>
      <c r="E18" s="2">
        <v>3125000</v>
      </c>
      <c r="F18" s="2">
        <v>3150000</v>
      </c>
      <c r="G18" s="2">
        <v>3150000</v>
      </c>
      <c r="H18" s="2">
        <v>100.8</v>
      </c>
      <c r="I18" s="2">
        <v>100</v>
      </c>
      <c r="J18" s="2">
        <v>100.8</v>
      </c>
    </row>
    <row r="19" spans="1:10" x14ac:dyDescent="0.2">
      <c r="A19" s="48" t="s">
        <v>28</v>
      </c>
      <c r="B19" s="48" t="s">
        <v>0</v>
      </c>
      <c r="C19" s="2">
        <f>C17-C18</f>
        <v>-3115697.27</v>
      </c>
      <c r="D19" s="2">
        <v>-3105000</v>
      </c>
      <c r="E19" s="2">
        <v>-3105000</v>
      </c>
      <c r="F19" s="2">
        <v>-3150000</v>
      </c>
      <c r="G19" s="2">
        <v>-3150000</v>
      </c>
      <c r="H19" s="2">
        <v>101.4492</v>
      </c>
      <c r="I19" s="2">
        <v>100</v>
      </c>
      <c r="J19" s="2">
        <v>101.4492</v>
      </c>
    </row>
    <row r="20" spans="1:10" x14ac:dyDescent="0.2"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48" t="s">
        <v>569</v>
      </c>
      <c r="B21" s="48" t="s">
        <v>0</v>
      </c>
      <c r="C21" s="2"/>
      <c r="D21" s="2"/>
    </row>
    <row r="22" spans="1:10" x14ac:dyDescent="0.2">
      <c r="A22" t="s">
        <v>29</v>
      </c>
      <c r="B22" t="s">
        <v>30</v>
      </c>
      <c r="C22" s="2">
        <v>14378066.119999999</v>
      </c>
      <c r="D22" s="2">
        <v>8059658</v>
      </c>
      <c r="E22" s="2">
        <v>2482350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2">
      <c r="A23" s="48"/>
      <c r="B23" s="48" t="s">
        <v>0</v>
      </c>
      <c r="C23" s="2"/>
      <c r="D23" s="2"/>
    </row>
    <row r="24" spans="1:10" ht="26.25" customHeight="1" x14ac:dyDescent="0.2">
      <c r="A24" s="50" t="s">
        <v>179</v>
      </c>
      <c r="B24" s="51" t="s">
        <v>0</v>
      </c>
      <c r="C24" s="2">
        <f>C14+C19+C22</f>
        <v>8060358.9499999899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</sheetData>
  <mergeCells count="13">
    <mergeCell ref="A16:B16"/>
    <mergeCell ref="A19:B19"/>
    <mergeCell ref="A21:B21"/>
    <mergeCell ref="A23:B23"/>
    <mergeCell ref="A24:B24"/>
    <mergeCell ref="C4:C6"/>
    <mergeCell ref="B1:H1"/>
    <mergeCell ref="B2:H2"/>
    <mergeCell ref="E4:G4"/>
    <mergeCell ref="H4:J4"/>
    <mergeCell ref="A7:B7"/>
    <mergeCell ref="A14:B14"/>
    <mergeCell ref="D4:D6"/>
  </mergeCells>
  <pageMargins left="0.75" right="0.75" top="1" bottom="1" header="0.5" footer="0.5"/>
  <pageSetup scale="6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workbookViewId="0">
      <selection activeCell="B25" sqref="B25"/>
    </sheetView>
  </sheetViews>
  <sheetFormatPr defaultRowHeight="12.75" x14ac:dyDescent="0.2"/>
  <cols>
    <col min="1" max="1" width="7.28515625" customWidth="1"/>
    <col min="2" max="2" width="74.5703125" customWidth="1"/>
    <col min="3" max="3" width="14.85546875" customWidth="1"/>
    <col min="4" max="4" width="13.85546875" customWidth="1"/>
    <col min="5" max="5" width="14.7109375" customWidth="1"/>
  </cols>
  <sheetData>
    <row r="1" spans="1:8" x14ac:dyDescent="0.2">
      <c r="B1" s="49" t="s">
        <v>178</v>
      </c>
      <c r="C1" s="48"/>
      <c r="D1" s="48"/>
      <c r="E1" s="48"/>
      <c r="F1" s="48"/>
    </row>
    <row r="2" spans="1:8" x14ac:dyDescent="0.2">
      <c r="B2" s="49" t="s">
        <v>573</v>
      </c>
      <c r="C2" s="48"/>
      <c r="D2" s="48"/>
      <c r="E2" s="48"/>
      <c r="F2" s="48"/>
    </row>
    <row r="3" spans="1:8" x14ac:dyDescent="0.2">
      <c r="B3" s="43"/>
    </row>
    <row r="4" spans="1:8" x14ac:dyDescent="0.2">
      <c r="A4" s="25" t="s">
        <v>0</v>
      </c>
      <c r="B4" s="25" t="s">
        <v>0</v>
      </c>
      <c r="C4" s="55" t="s">
        <v>4</v>
      </c>
      <c r="D4" s="56"/>
      <c r="E4" s="56"/>
      <c r="F4" s="55" t="s">
        <v>5</v>
      </c>
      <c r="G4" s="56"/>
      <c r="H4" s="56"/>
    </row>
    <row r="5" spans="1:8" x14ac:dyDescent="0.2">
      <c r="A5" s="25" t="s">
        <v>0</v>
      </c>
      <c r="B5" s="25" t="s">
        <v>0</v>
      </c>
      <c r="C5" s="26" t="s">
        <v>6</v>
      </c>
      <c r="D5" s="26" t="s">
        <v>7</v>
      </c>
      <c r="E5" s="26" t="s">
        <v>8</v>
      </c>
      <c r="F5" s="27"/>
      <c r="G5" s="27"/>
      <c r="H5" s="27"/>
    </row>
    <row r="6" spans="1:8" ht="38.25" x14ac:dyDescent="0.2">
      <c r="A6" s="28" t="s">
        <v>2</v>
      </c>
      <c r="B6" s="25" t="s">
        <v>3</v>
      </c>
      <c r="C6" s="26" t="s">
        <v>9</v>
      </c>
      <c r="D6" s="26" t="s">
        <v>10</v>
      </c>
      <c r="E6" s="26" t="s">
        <v>11</v>
      </c>
      <c r="F6" s="26" t="s">
        <v>12</v>
      </c>
      <c r="G6" s="26" t="s">
        <v>13</v>
      </c>
      <c r="H6" s="26" t="s">
        <v>14</v>
      </c>
    </row>
    <row r="7" spans="1:8" x14ac:dyDescent="0.2">
      <c r="A7" s="57" t="s">
        <v>15</v>
      </c>
      <c r="B7" s="57" t="s">
        <v>0</v>
      </c>
      <c r="C7" s="4"/>
      <c r="D7" s="4"/>
      <c r="E7" s="4"/>
      <c r="F7" s="4"/>
      <c r="G7" s="4"/>
      <c r="H7" s="4"/>
    </row>
    <row r="8" spans="1:8" x14ac:dyDescent="0.2">
      <c r="A8" s="29" t="s">
        <v>16</v>
      </c>
      <c r="B8" s="29" t="s">
        <v>17</v>
      </c>
      <c r="C8" s="30">
        <v>190172650</v>
      </c>
      <c r="D8" s="30">
        <v>188110500</v>
      </c>
      <c r="E8" s="30">
        <v>157919400</v>
      </c>
      <c r="F8" s="30">
        <v>98.915599999999998</v>
      </c>
      <c r="G8" s="30">
        <v>83.950299999999999</v>
      </c>
      <c r="H8" s="30">
        <v>83.04</v>
      </c>
    </row>
    <row r="9" spans="1:8" x14ac:dyDescent="0.2">
      <c r="A9" t="s">
        <v>31</v>
      </c>
      <c r="B9" t="s">
        <v>32</v>
      </c>
      <c r="C9" s="3">
        <v>46718000</v>
      </c>
      <c r="D9" s="3">
        <v>48668000</v>
      </c>
      <c r="E9" s="3">
        <v>49708000</v>
      </c>
      <c r="F9" s="3">
        <v>104.1739</v>
      </c>
      <c r="G9" s="3">
        <v>102.1369</v>
      </c>
      <c r="H9" s="3">
        <v>106.40009999999999</v>
      </c>
    </row>
    <row r="10" spans="1:8" x14ac:dyDescent="0.2">
      <c r="A10" t="s">
        <v>33</v>
      </c>
      <c r="B10" t="s">
        <v>34</v>
      </c>
      <c r="C10" s="2">
        <v>43300000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x14ac:dyDescent="0.2">
      <c r="A11" t="s">
        <v>35</v>
      </c>
      <c r="B11" t="s">
        <v>36</v>
      </c>
      <c r="C11" s="2">
        <v>3210000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x14ac:dyDescent="0.2">
      <c r="A12" t="s">
        <v>37</v>
      </c>
      <c r="B12" t="s">
        <v>38</v>
      </c>
      <c r="C12" s="2">
        <v>208000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">
      <c r="A13" t="s">
        <v>39</v>
      </c>
      <c r="B13" t="s">
        <v>40</v>
      </c>
      <c r="C13" s="3">
        <v>122448650</v>
      </c>
      <c r="D13" s="3">
        <v>120077500</v>
      </c>
      <c r="E13" s="3">
        <v>88895500</v>
      </c>
      <c r="F13" s="3">
        <v>98.063500000000005</v>
      </c>
      <c r="G13" s="3">
        <v>74.031700000000001</v>
      </c>
      <c r="H13" s="3">
        <v>72.598100000000002</v>
      </c>
    </row>
    <row r="14" spans="1:8" x14ac:dyDescent="0.2">
      <c r="A14" t="s">
        <v>41</v>
      </c>
      <c r="B14" t="s">
        <v>42</v>
      </c>
      <c r="C14" s="2">
        <v>97200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x14ac:dyDescent="0.2">
      <c r="A15" t="s">
        <v>43</v>
      </c>
      <c r="B15" t="s">
        <v>44</v>
      </c>
      <c r="C15" s="2">
        <v>53184150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2">
      <c r="A16" t="s">
        <v>45</v>
      </c>
      <c r="B16" t="s">
        <v>46</v>
      </c>
      <c r="C16" s="2">
        <v>3462000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">
      <c r="A17" t="s">
        <v>47</v>
      </c>
      <c r="B17" t="s">
        <v>48</v>
      </c>
      <c r="C17" s="2">
        <v>6510500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">
      <c r="A18" t="s">
        <v>49</v>
      </c>
      <c r="B18" t="s">
        <v>50</v>
      </c>
      <c r="C18" s="2">
        <v>29975250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t="s">
        <v>51</v>
      </c>
      <c r="B19" t="s">
        <v>52</v>
      </c>
      <c r="C19" s="2">
        <v>28295100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 x14ac:dyDescent="0.2">
      <c r="A20" t="s">
        <v>53</v>
      </c>
      <c r="B20" t="s">
        <v>54</v>
      </c>
      <c r="C20" s="2">
        <v>924450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 x14ac:dyDescent="0.2">
      <c r="A21" t="s">
        <v>55</v>
      </c>
      <c r="B21" t="s">
        <v>56</v>
      </c>
      <c r="C21" s="3">
        <v>3095250</v>
      </c>
      <c r="D21" s="3">
        <v>3105250</v>
      </c>
      <c r="E21" s="3">
        <v>3105250</v>
      </c>
      <c r="F21" s="3">
        <v>100.32299999999999</v>
      </c>
      <c r="G21" s="3">
        <v>100</v>
      </c>
      <c r="H21" s="3">
        <v>100.32299999999999</v>
      </c>
    </row>
    <row r="22" spans="1:8" x14ac:dyDescent="0.2">
      <c r="A22" t="s">
        <v>57</v>
      </c>
      <c r="B22" t="s">
        <v>58</v>
      </c>
      <c r="C22" s="2">
        <v>58250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2">
      <c r="A23" t="s">
        <v>59</v>
      </c>
      <c r="B23" t="s">
        <v>60</v>
      </c>
      <c r="C23" s="2">
        <v>3035000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2">
      <c r="A24" t="s">
        <v>61</v>
      </c>
      <c r="B24" t="s">
        <v>62</v>
      </c>
      <c r="C24" s="2">
        <v>2000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2">
      <c r="A25" t="s">
        <v>63</v>
      </c>
      <c r="B25" t="s">
        <v>64</v>
      </c>
      <c r="C25" s="3">
        <v>14590250</v>
      </c>
      <c r="D25" s="3">
        <v>14551650</v>
      </c>
      <c r="E25" s="3">
        <v>14551650</v>
      </c>
      <c r="F25" s="3">
        <v>99.735399999999998</v>
      </c>
      <c r="G25" s="3">
        <v>100</v>
      </c>
      <c r="H25" s="3">
        <v>99.735399999999998</v>
      </c>
    </row>
    <row r="26" spans="1:8" x14ac:dyDescent="0.2">
      <c r="A26" t="s">
        <v>65</v>
      </c>
      <c r="B26" t="s">
        <v>66</v>
      </c>
      <c r="C26" s="2">
        <v>551000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1:8" x14ac:dyDescent="0.2">
      <c r="A27" t="s">
        <v>67</v>
      </c>
      <c r="B27" t="s">
        <v>68</v>
      </c>
      <c r="C27" s="2">
        <v>3539250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x14ac:dyDescent="0.2">
      <c r="A28" t="s">
        <v>69</v>
      </c>
      <c r="B28" t="s">
        <v>70</v>
      </c>
      <c r="C28" s="2">
        <v>10500000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2">
      <c r="A29" t="s">
        <v>71</v>
      </c>
      <c r="B29" t="s">
        <v>72</v>
      </c>
      <c r="C29" s="3">
        <v>3003500</v>
      </c>
      <c r="D29" s="3">
        <v>1351100</v>
      </c>
      <c r="E29" s="3">
        <v>1302000</v>
      </c>
      <c r="F29" s="3">
        <v>44.984099999999998</v>
      </c>
      <c r="G29" s="3">
        <v>96.365899999999996</v>
      </c>
      <c r="H29" s="3">
        <v>43.349400000000003</v>
      </c>
    </row>
    <row r="30" spans="1:8" x14ac:dyDescent="0.2">
      <c r="A30" t="s">
        <v>73</v>
      </c>
      <c r="B30" t="s">
        <v>74</v>
      </c>
      <c r="C30" s="2">
        <v>1112000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1:8" x14ac:dyDescent="0.2">
      <c r="A31" t="s">
        <v>75</v>
      </c>
      <c r="B31" t="s">
        <v>76</v>
      </c>
      <c r="C31" s="2">
        <v>1891500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1:8" x14ac:dyDescent="0.2">
      <c r="A32" t="s">
        <v>77</v>
      </c>
      <c r="B32" t="s">
        <v>78</v>
      </c>
      <c r="C32" s="3">
        <v>317000</v>
      </c>
      <c r="D32" s="3">
        <v>357000</v>
      </c>
      <c r="E32" s="3">
        <v>357000</v>
      </c>
      <c r="F32" s="3">
        <v>112.6182</v>
      </c>
      <c r="G32" s="3">
        <v>100</v>
      </c>
      <c r="H32" s="3">
        <v>112.6182</v>
      </c>
    </row>
    <row r="33" spans="1:8" x14ac:dyDescent="0.2">
      <c r="A33" t="s">
        <v>79</v>
      </c>
      <c r="B33" t="s">
        <v>80</v>
      </c>
      <c r="C33" s="2">
        <v>220000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1:8" x14ac:dyDescent="0.2">
      <c r="A34" t="s">
        <v>81</v>
      </c>
      <c r="B34" t="s">
        <v>82</v>
      </c>
      <c r="C34" s="2">
        <v>97000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1:8" x14ac:dyDescent="0.2">
      <c r="A35" s="29" t="s">
        <v>18</v>
      </c>
      <c r="B35" s="29" t="s">
        <v>19</v>
      </c>
      <c r="C35" s="30">
        <v>1890000</v>
      </c>
      <c r="D35" s="30">
        <v>1020000</v>
      </c>
      <c r="E35" s="30">
        <v>1766000</v>
      </c>
      <c r="F35" s="30">
        <v>53.968200000000003</v>
      </c>
      <c r="G35" s="30">
        <v>173.13720000000001</v>
      </c>
      <c r="H35" s="30">
        <v>93.439099999999996</v>
      </c>
    </row>
    <row r="36" spans="1:8" x14ac:dyDescent="0.2">
      <c r="A36" t="s">
        <v>83</v>
      </c>
      <c r="B36" t="s">
        <v>84</v>
      </c>
      <c r="C36" s="3">
        <v>1550000</v>
      </c>
      <c r="D36" s="3">
        <v>700000</v>
      </c>
      <c r="E36" s="3">
        <v>1446000</v>
      </c>
      <c r="F36" s="3">
        <v>45.161200000000001</v>
      </c>
      <c r="G36" s="3">
        <v>206.57140000000001</v>
      </c>
      <c r="H36" s="3">
        <v>93.290300000000002</v>
      </c>
    </row>
    <row r="37" spans="1:8" x14ac:dyDescent="0.2">
      <c r="A37" t="s">
        <v>85</v>
      </c>
      <c r="B37" t="s">
        <v>86</v>
      </c>
      <c r="C37" s="2">
        <v>1550000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1:8" x14ac:dyDescent="0.2">
      <c r="A38" t="s">
        <v>87</v>
      </c>
      <c r="B38" t="s">
        <v>88</v>
      </c>
      <c r="C38" s="3">
        <v>340000</v>
      </c>
      <c r="D38" s="3">
        <v>320000</v>
      </c>
      <c r="E38" s="3">
        <v>320000</v>
      </c>
      <c r="F38" s="3">
        <v>94.117599999999996</v>
      </c>
      <c r="G38" s="3">
        <v>100</v>
      </c>
      <c r="H38" s="3">
        <v>94.117599999999996</v>
      </c>
    </row>
    <row r="39" spans="1:8" x14ac:dyDescent="0.2">
      <c r="A39" t="s">
        <v>89</v>
      </c>
      <c r="B39" t="s">
        <v>90</v>
      </c>
      <c r="C39" s="2">
        <v>300000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1:8" x14ac:dyDescent="0.2">
      <c r="A40" t="s">
        <v>91</v>
      </c>
      <c r="B40" t="s">
        <v>92</v>
      </c>
      <c r="C40" s="2">
        <v>40000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8" x14ac:dyDescent="0.2">
      <c r="A41" s="29" t="s">
        <v>8</v>
      </c>
      <c r="B41" s="29" t="s">
        <v>20</v>
      </c>
      <c r="C41" s="31">
        <v>114386400</v>
      </c>
      <c r="D41" s="31">
        <v>109685650</v>
      </c>
      <c r="E41" s="31">
        <v>105583500</v>
      </c>
      <c r="F41" s="31">
        <v>95.8904</v>
      </c>
      <c r="G41" s="31">
        <v>96.26</v>
      </c>
      <c r="H41" s="31">
        <v>92.304199999999994</v>
      </c>
    </row>
    <row r="42" spans="1:8" x14ac:dyDescent="0.2">
      <c r="A42" t="s">
        <v>93</v>
      </c>
      <c r="B42" t="s">
        <v>94</v>
      </c>
      <c r="C42" s="3">
        <v>58069387</v>
      </c>
      <c r="D42" s="3">
        <v>57425087</v>
      </c>
      <c r="E42" s="3">
        <v>56156887</v>
      </c>
      <c r="F42" s="3">
        <v>98.8904</v>
      </c>
      <c r="G42" s="3">
        <v>97.791499999999999</v>
      </c>
      <c r="H42" s="3">
        <v>96.706500000000005</v>
      </c>
    </row>
    <row r="43" spans="1:8" x14ac:dyDescent="0.2">
      <c r="A43" t="s">
        <v>95</v>
      </c>
      <c r="B43" t="s">
        <v>96</v>
      </c>
      <c r="C43" s="2">
        <v>47250067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 x14ac:dyDescent="0.2">
      <c r="A44" t="s">
        <v>97</v>
      </c>
      <c r="B44" t="s">
        <v>98</v>
      </c>
      <c r="C44" s="2">
        <v>2724570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</row>
    <row r="45" spans="1:8" x14ac:dyDescent="0.2">
      <c r="A45" t="s">
        <v>99</v>
      </c>
      <c r="B45" t="s">
        <v>100</v>
      </c>
      <c r="C45" s="2">
        <v>8094750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</row>
    <row r="46" spans="1:8" x14ac:dyDescent="0.2">
      <c r="A46" t="s">
        <v>101</v>
      </c>
      <c r="B46" t="s">
        <v>102</v>
      </c>
      <c r="C46" s="3">
        <v>32211713</v>
      </c>
      <c r="D46" s="3">
        <v>29438213</v>
      </c>
      <c r="E46" s="3">
        <v>29154263</v>
      </c>
      <c r="F46" s="3">
        <v>91.389700000000005</v>
      </c>
      <c r="G46" s="3">
        <v>99.035399999999996</v>
      </c>
      <c r="H46" s="3">
        <v>90.508200000000002</v>
      </c>
    </row>
    <row r="47" spans="1:8" x14ac:dyDescent="0.2">
      <c r="A47" t="s">
        <v>103</v>
      </c>
      <c r="B47" t="s">
        <v>104</v>
      </c>
      <c r="C47" s="2">
        <v>1976050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</row>
    <row r="48" spans="1:8" x14ac:dyDescent="0.2">
      <c r="A48" t="s">
        <v>105</v>
      </c>
      <c r="B48" t="s">
        <v>106</v>
      </c>
      <c r="C48" s="2">
        <v>8053990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</row>
    <row r="49" spans="1:8" x14ac:dyDescent="0.2">
      <c r="A49" t="s">
        <v>107</v>
      </c>
      <c r="B49" t="s">
        <v>108</v>
      </c>
      <c r="C49" s="2">
        <v>18875230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1:8" x14ac:dyDescent="0.2">
      <c r="A50" t="s">
        <v>109</v>
      </c>
      <c r="B50" t="s">
        <v>110</v>
      </c>
      <c r="C50" s="2">
        <v>55900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2">
      <c r="A51" t="s">
        <v>111</v>
      </c>
      <c r="B51" t="s">
        <v>112</v>
      </c>
      <c r="C51" s="2">
        <v>3250543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1:8" x14ac:dyDescent="0.2">
      <c r="A52" t="s">
        <v>113</v>
      </c>
      <c r="B52" t="s">
        <v>114</v>
      </c>
      <c r="C52" s="3">
        <v>1121250</v>
      </c>
      <c r="D52" s="3">
        <v>983750</v>
      </c>
      <c r="E52" s="3">
        <v>913750</v>
      </c>
      <c r="F52" s="3">
        <v>87.736900000000006</v>
      </c>
      <c r="G52" s="3">
        <v>92.884299999999996</v>
      </c>
      <c r="H52" s="3">
        <v>81.493799999999993</v>
      </c>
    </row>
    <row r="53" spans="1:8" x14ac:dyDescent="0.2">
      <c r="A53" t="s">
        <v>115</v>
      </c>
      <c r="B53" t="s">
        <v>116</v>
      </c>
      <c r="C53" s="2">
        <v>570000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1:8" x14ac:dyDescent="0.2">
      <c r="A54" t="s">
        <v>117</v>
      </c>
      <c r="B54" t="s">
        <v>118</v>
      </c>
      <c r="C54" s="2">
        <v>551250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1:8" x14ac:dyDescent="0.2">
      <c r="A55" t="s">
        <v>119</v>
      </c>
      <c r="B55" t="s">
        <v>120</v>
      </c>
      <c r="C55" s="3">
        <v>3600000</v>
      </c>
      <c r="D55" s="3">
        <v>3500000</v>
      </c>
      <c r="E55" s="3">
        <v>3500000</v>
      </c>
      <c r="F55" s="3">
        <v>97.222200000000001</v>
      </c>
      <c r="G55" s="3">
        <v>100</v>
      </c>
      <c r="H55" s="3">
        <v>97.222200000000001</v>
      </c>
    </row>
    <row r="56" spans="1:8" x14ac:dyDescent="0.2">
      <c r="A56" t="s">
        <v>121</v>
      </c>
      <c r="B56" t="s">
        <v>122</v>
      </c>
      <c r="C56" s="2">
        <v>200000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8" x14ac:dyDescent="0.2">
      <c r="A57" t="s">
        <v>123</v>
      </c>
      <c r="B57" t="s">
        <v>124</v>
      </c>
      <c r="C57" s="2">
        <v>3400000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</row>
    <row r="58" spans="1:8" x14ac:dyDescent="0.2">
      <c r="A58" t="s">
        <v>125</v>
      </c>
      <c r="B58" t="s">
        <v>126</v>
      </c>
      <c r="C58" s="3">
        <v>1796950</v>
      </c>
      <c r="D58" s="3">
        <v>842500</v>
      </c>
      <c r="E58" s="3">
        <v>492500</v>
      </c>
      <c r="F58" s="3">
        <v>46.884900000000002</v>
      </c>
      <c r="G58" s="3">
        <v>58.456899999999997</v>
      </c>
      <c r="H58" s="3">
        <v>27.407499999999999</v>
      </c>
    </row>
    <row r="59" spans="1:8" x14ac:dyDescent="0.2">
      <c r="A59" s="6">
        <v>361</v>
      </c>
      <c r="B59" s="7" t="s">
        <v>180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1:8" x14ac:dyDescent="0.2">
      <c r="A60" t="s">
        <v>127</v>
      </c>
      <c r="B60" t="s">
        <v>128</v>
      </c>
      <c r="C60" s="2">
        <v>232000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1:8" x14ac:dyDescent="0.2">
      <c r="A61" t="s">
        <v>129</v>
      </c>
      <c r="B61" t="s">
        <v>130</v>
      </c>
      <c r="C61" s="2">
        <v>207500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</row>
    <row r="62" spans="1:8" x14ac:dyDescent="0.2">
      <c r="A62" s="6">
        <v>368</v>
      </c>
      <c r="B62" s="7" t="s">
        <v>52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1:8" x14ac:dyDescent="0.2">
      <c r="A63" t="s">
        <v>131</v>
      </c>
      <c r="B63" t="s">
        <v>54</v>
      </c>
      <c r="C63" s="2">
        <v>1357450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</row>
    <row r="64" spans="1:8" x14ac:dyDescent="0.2">
      <c r="A64" t="s">
        <v>132</v>
      </c>
      <c r="B64" t="s">
        <v>133</v>
      </c>
      <c r="C64" s="3">
        <v>3466500</v>
      </c>
      <c r="D64" s="3">
        <v>3466500</v>
      </c>
      <c r="E64" s="3">
        <v>3466500</v>
      </c>
      <c r="F64" s="3">
        <v>100</v>
      </c>
      <c r="G64" s="3">
        <v>100</v>
      </c>
      <c r="H64" s="3">
        <v>100</v>
      </c>
    </row>
    <row r="65" spans="1:8" x14ac:dyDescent="0.2">
      <c r="A65" t="s">
        <v>134</v>
      </c>
      <c r="B65" t="s">
        <v>135</v>
      </c>
      <c r="C65" s="2">
        <v>3466500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1:8" x14ac:dyDescent="0.2">
      <c r="A66" t="s">
        <v>136</v>
      </c>
      <c r="B66" t="s">
        <v>137</v>
      </c>
      <c r="C66" s="3">
        <v>14120600</v>
      </c>
      <c r="D66" s="3">
        <v>14029600</v>
      </c>
      <c r="E66" s="3">
        <v>11899600</v>
      </c>
      <c r="F66" s="3">
        <v>99.355500000000006</v>
      </c>
      <c r="G66" s="3">
        <v>84.817800000000005</v>
      </c>
      <c r="H66" s="3">
        <v>84.271199999999993</v>
      </c>
    </row>
    <row r="67" spans="1:8" x14ac:dyDescent="0.2">
      <c r="A67" t="s">
        <v>138</v>
      </c>
      <c r="B67" t="s">
        <v>139</v>
      </c>
      <c r="C67" s="2">
        <v>11234600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1:8" x14ac:dyDescent="0.2">
      <c r="A68" t="s">
        <v>140</v>
      </c>
      <c r="B68" t="s">
        <v>141</v>
      </c>
      <c r="C68" s="2">
        <v>210000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</row>
    <row r="69" spans="1:8" x14ac:dyDescent="0.2">
      <c r="A69" t="s">
        <v>142</v>
      </c>
      <c r="B69" t="s">
        <v>143</v>
      </c>
      <c r="C69" s="2">
        <v>12000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1:8" x14ac:dyDescent="0.2">
      <c r="A70" t="s">
        <v>144</v>
      </c>
      <c r="B70" t="s">
        <v>145</v>
      </c>
      <c r="C70" s="2">
        <v>250000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1:8" x14ac:dyDescent="0.2">
      <c r="A71" t="s">
        <v>146</v>
      </c>
      <c r="B71" t="s">
        <v>147</v>
      </c>
      <c r="C71" s="2">
        <v>2414000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</row>
    <row r="72" spans="1:8" x14ac:dyDescent="0.2">
      <c r="A72" s="29" t="s">
        <v>21</v>
      </c>
      <c r="B72" s="29" t="s">
        <v>22</v>
      </c>
      <c r="C72" s="31">
        <v>77053600</v>
      </c>
      <c r="D72" s="31">
        <v>76294850</v>
      </c>
      <c r="E72" s="31">
        <v>50951900</v>
      </c>
      <c r="F72" s="31">
        <v>99.015199999999993</v>
      </c>
      <c r="G72" s="31">
        <v>66.782799999999995</v>
      </c>
      <c r="H72" s="31">
        <v>66.125200000000007</v>
      </c>
    </row>
    <row r="73" spans="1:8" x14ac:dyDescent="0.2">
      <c r="A73" t="s">
        <v>148</v>
      </c>
      <c r="B73" t="s">
        <v>149</v>
      </c>
      <c r="C73" s="3">
        <v>52000</v>
      </c>
      <c r="D73" s="3">
        <v>52000</v>
      </c>
      <c r="E73" s="3">
        <v>52000</v>
      </c>
      <c r="F73" s="3">
        <v>100</v>
      </c>
      <c r="G73" s="3">
        <v>100</v>
      </c>
      <c r="H73" s="3">
        <v>100</v>
      </c>
    </row>
    <row r="74" spans="1:8" x14ac:dyDescent="0.2">
      <c r="A74" t="s">
        <v>150</v>
      </c>
      <c r="B74" t="s">
        <v>151</v>
      </c>
      <c r="C74" s="2">
        <v>50000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1:8" x14ac:dyDescent="0.2">
      <c r="A75" t="s">
        <v>152</v>
      </c>
      <c r="B75" t="s">
        <v>153</v>
      </c>
      <c r="C75" s="2">
        <v>2000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</row>
    <row r="76" spans="1:8" x14ac:dyDescent="0.2">
      <c r="A76" t="s">
        <v>154</v>
      </c>
      <c r="B76" t="s">
        <v>155</v>
      </c>
      <c r="C76" s="3">
        <v>38571250</v>
      </c>
      <c r="D76" s="3">
        <v>54893850</v>
      </c>
      <c r="E76" s="3">
        <v>28595900</v>
      </c>
      <c r="F76" s="3">
        <v>142.31800000000001</v>
      </c>
      <c r="G76" s="3">
        <v>52.093000000000004</v>
      </c>
      <c r="H76" s="3">
        <v>74.137799999999999</v>
      </c>
    </row>
    <row r="77" spans="1:8" x14ac:dyDescent="0.2">
      <c r="A77" t="s">
        <v>156</v>
      </c>
      <c r="B77" t="s">
        <v>157</v>
      </c>
      <c r="C77" s="2">
        <v>30242500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1:8" x14ac:dyDescent="0.2">
      <c r="A78" t="s">
        <v>158</v>
      </c>
      <c r="B78" t="s">
        <v>159</v>
      </c>
      <c r="C78" s="2">
        <v>6701400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</row>
    <row r="79" spans="1:8" x14ac:dyDescent="0.2">
      <c r="A79" s="6">
        <v>423</v>
      </c>
      <c r="B79" s="7" t="s">
        <v>181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</row>
    <row r="80" spans="1:8" x14ac:dyDescent="0.2">
      <c r="A80" t="s">
        <v>160</v>
      </c>
      <c r="B80" t="s">
        <v>161</v>
      </c>
      <c r="C80" s="2">
        <v>1456000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</row>
    <row r="81" spans="1:8" x14ac:dyDescent="0.2">
      <c r="A81" t="s">
        <v>162</v>
      </c>
      <c r="B81" t="s">
        <v>163</v>
      </c>
      <c r="C81" s="2">
        <v>171350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</row>
    <row r="82" spans="1:8" x14ac:dyDescent="0.2">
      <c r="A82" t="s">
        <v>164</v>
      </c>
      <c r="B82" t="s">
        <v>165</v>
      </c>
      <c r="C82" s="3">
        <v>38430350</v>
      </c>
      <c r="D82" s="3">
        <v>21349000</v>
      </c>
      <c r="E82" s="3">
        <v>22304000</v>
      </c>
      <c r="F82" s="3">
        <v>55.552399999999999</v>
      </c>
      <c r="G82" s="3">
        <v>104.47320000000001</v>
      </c>
      <c r="H82" s="3">
        <v>58.037399999999998</v>
      </c>
    </row>
    <row r="83" spans="1:8" x14ac:dyDescent="0.2">
      <c r="A83" t="s">
        <v>166</v>
      </c>
      <c r="B83" t="s">
        <v>167</v>
      </c>
      <c r="C83" s="2">
        <v>38430350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</row>
    <row r="84" spans="1:8" x14ac:dyDescent="0.2">
      <c r="A84" s="6">
        <v>453</v>
      </c>
      <c r="B84" s="7" t="s">
        <v>182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">
      <c r="A85" s="54" t="s">
        <v>23</v>
      </c>
      <c r="B85" s="54"/>
      <c r="C85" s="32"/>
      <c r="D85" s="32"/>
      <c r="E85" s="32"/>
      <c r="F85" s="32"/>
      <c r="G85" s="32"/>
      <c r="H85" s="32"/>
    </row>
    <row r="86" spans="1:8" x14ac:dyDescent="0.2">
      <c r="A86" s="40" t="s">
        <v>24</v>
      </c>
      <c r="B86" s="40" t="s">
        <v>25</v>
      </c>
      <c r="C86" s="33">
        <v>20000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</row>
    <row r="87" spans="1:8" x14ac:dyDescent="0.2">
      <c r="A87" t="s">
        <v>168</v>
      </c>
      <c r="B87" t="s">
        <v>169</v>
      </c>
      <c r="C87" s="3">
        <v>20000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</row>
    <row r="88" spans="1:8" x14ac:dyDescent="0.2">
      <c r="A88" t="s">
        <v>170</v>
      </c>
      <c r="B88" t="s">
        <v>171</v>
      </c>
      <c r="C88" s="2">
        <v>20000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</row>
    <row r="89" spans="1:8" x14ac:dyDescent="0.2">
      <c r="A89" s="40" t="s">
        <v>26</v>
      </c>
      <c r="B89" s="40" t="s">
        <v>27</v>
      </c>
      <c r="C89" s="33">
        <v>3125000</v>
      </c>
      <c r="D89" s="33">
        <v>3150000</v>
      </c>
      <c r="E89" s="33">
        <v>3150000</v>
      </c>
      <c r="F89" s="33">
        <v>100.8</v>
      </c>
      <c r="G89" s="33">
        <v>100</v>
      </c>
      <c r="H89" s="33">
        <v>100.8</v>
      </c>
    </row>
    <row r="90" spans="1:8" x14ac:dyDescent="0.2">
      <c r="A90" t="s">
        <v>172</v>
      </c>
      <c r="B90" t="s">
        <v>173</v>
      </c>
      <c r="C90" s="3">
        <v>3125000</v>
      </c>
      <c r="D90" s="3">
        <v>3150000</v>
      </c>
      <c r="E90" s="3">
        <v>3150000</v>
      </c>
      <c r="F90" s="3">
        <v>100.8</v>
      </c>
      <c r="G90" s="3">
        <v>100</v>
      </c>
      <c r="H90" s="3">
        <v>100.8</v>
      </c>
    </row>
    <row r="91" spans="1:8" x14ac:dyDescent="0.2">
      <c r="A91" t="s">
        <v>174</v>
      </c>
      <c r="B91" t="s">
        <v>175</v>
      </c>
      <c r="C91" s="2">
        <v>3125000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</row>
    <row r="92" spans="1:8" x14ac:dyDescent="0.2">
      <c r="A92" s="54" t="s">
        <v>569</v>
      </c>
      <c r="B92" s="54"/>
      <c r="C92" s="32"/>
      <c r="D92" s="32"/>
      <c r="E92" s="32"/>
      <c r="F92" s="32"/>
      <c r="G92" s="32"/>
      <c r="H92" s="32"/>
    </row>
    <row r="93" spans="1:8" x14ac:dyDescent="0.2">
      <c r="A93" s="44">
        <v>9</v>
      </c>
      <c r="B93" s="44" t="s">
        <v>30</v>
      </c>
      <c r="C93" s="33">
        <v>9482350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</row>
    <row r="94" spans="1:8" x14ac:dyDescent="0.2">
      <c r="A94">
        <v>92</v>
      </c>
      <c r="B94" t="s">
        <v>571</v>
      </c>
      <c r="C94" s="3">
        <v>9482350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</row>
    <row r="95" spans="1:8" x14ac:dyDescent="0.2">
      <c r="A95">
        <v>922</v>
      </c>
      <c r="B95" t="s">
        <v>572</v>
      </c>
      <c r="C95" s="2">
        <v>9482350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</row>
  </sheetData>
  <mergeCells count="7">
    <mergeCell ref="A92:B92"/>
    <mergeCell ref="B1:F1"/>
    <mergeCell ref="A85:B85"/>
    <mergeCell ref="B2:F2"/>
    <mergeCell ref="C4:E4"/>
    <mergeCell ref="F4:H4"/>
    <mergeCell ref="A7:B7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workbookViewId="0">
      <selection activeCell="B21" sqref="B21"/>
    </sheetView>
  </sheetViews>
  <sheetFormatPr defaultRowHeight="12.75" x14ac:dyDescent="0.2"/>
  <cols>
    <col min="1" max="1" width="7.5703125" customWidth="1"/>
    <col min="2" max="2" width="76.42578125" customWidth="1"/>
    <col min="3" max="3" width="15.85546875" customWidth="1"/>
    <col min="4" max="4" width="15.28515625" customWidth="1"/>
    <col min="5" max="5" width="16.28515625" customWidth="1"/>
    <col min="6" max="6" width="15.7109375" customWidth="1"/>
    <col min="7" max="7" width="13.5703125" customWidth="1"/>
  </cols>
  <sheetData>
    <row r="1" spans="1:10" x14ac:dyDescent="0.2">
      <c r="B1" s="49" t="s">
        <v>178</v>
      </c>
      <c r="C1" s="47"/>
      <c r="D1" s="47"/>
      <c r="E1" s="48"/>
      <c r="F1" s="48"/>
      <c r="G1" s="48"/>
      <c r="H1" s="48"/>
    </row>
    <row r="2" spans="1:10" x14ac:dyDescent="0.2">
      <c r="B2" s="49" t="s">
        <v>564</v>
      </c>
      <c r="C2" s="47"/>
      <c r="D2" s="47"/>
      <c r="E2" s="48"/>
      <c r="F2" s="48"/>
      <c r="G2" s="48"/>
      <c r="H2" s="48"/>
    </row>
    <row r="3" spans="1:10" x14ac:dyDescent="0.2">
      <c r="B3" s="59"/>
      <c r="C3" s="59"/>
      <c r="D3" s="59"/>
    </row>
    <row r="4" spans="1:10" x14ac:dyDescent="0.2">
      <c r="A4" s="25" t="s">
        <v>0</v>
      </c>
      <c r="B4" s="25" t="s">
        <v>0</v>
      </c>
      <c r="C4" s="60" t="s">
        <v>176</v>
      </c>
      <c r="D4" s="58" t="s">
        <v>177</v>
      </c>
      <c r="E4" s="41" t="s">
        <v>4</v>
      </c>
      <c r="F4" s="42"/>
      <c r="G4" s="42"/>
      <c r="H4" s="41" t="s">
        <v>5</v>
      </c>
      <c r="I4" s="42"/>
      <c r="J4" s="42"/>
    </row>
    <row r="5" spans="1:10" x14ac:dyDescent="0.2">
      <c r="A5" s="25" t="s">
        <v>0</v>
      </c>
      <c r="B5" s="25" t="s">
        <v>0</v>
      </c>
      <c r="C5" s="60"/>
      <c r="D5" s="58"/>
      <c r="E5" s="38" t="s">
        <v>6</v>
      </c>
      <c r="F5" s="38" t="s">
        <v>7</v>
      </c>
      <c r="G5" s="38" t="s">
        <v>8</v>
      </c>
      <c r="H5" s="39"/>
      <c r="I5" s="39"/>
      <c r="J5" s="39"/>
    </row>
    <row r="6" spans="1:10" ht="25.5" x14ac:dyDescent="0.2">
      <c r="A6" s="28" t="s">
        <v>2</v>
      </c>
      <c r="B6" s="25" t="s">
        <v>3</v>
      </c>
      <c r="C6" s="60"/>
      <c r="D6" s="58"/>
      <c r="E6" s="38" t="s">
        <v>9</v>
      </c>
      <c r="F6" s="38" t="s">
        <v>10</v>
      </c>
      <c r="G6" s="38" t="s">
        <v>11</v>
      </c>
      <c r="H6" s="38" t="s">
        <v>12</v>
      </c>
      <c r="I6" s="38" t="s">
        <v>13</v>
      </c>
      <c r="J6" s="38" t="s">
        <v>14</v>
      </c>
    </row>
    <row r="7" spans="1:10" x14ac:dyDescent="0.2">
      <c r="A7" s="57" t="s">
        <v>15</v>
      </c>
      <c r="B7" s="57" t="s">
        <v>0</v>
      </c>
      <c r="C7" s="4"/>
      <c r="D7" s="4"/>
      <c r="E7" s="4"/>
      <c r="F7" s="4"/>
      <c r="G7" s="4"/>
      <c r="H7" s="4"/>
      <c r="I7" s="4"/>
      <c r="J7" s="4"/>
    </row>
    <row r="8" spans="1:10" x14ac:dyDescent="0.2">
      <c r="A8" s="29" t="s">
        <v>16</v>
      </c>
      <c r="B8" s="29" t="s">
        <v>17</v>
      </c>
      <c r="C8" s="30">
        <f>C9+C13+C21+C25+C29+C32</f>
        <v>121391026.19</v>
      </c>
      <c r="D8" s="30">
        <f>D9+D13+D21+D25+D29+D32</f>
        <v>159549752</v>
      </c>
      <c r="E8" s="30">
        <v>190172650</v>
      </c>
      <c r="F8" s="30">
        <v>188110500</v>
      </c>
      <c r="G8" s="30">
        <v>157919400</v>
      </c>
      <c r="H8" s="30">
        <v>98.915599999999998</v>
      </c>
      <c r="I8" s="30">
        <v>83.950299999999999</v>
      </c>
      <c r="J8" s="30">
        <v>83.04</v>
      </c>
    </row>
    <row r="9" spans="1:10" x14ac:dyDescent="0.2">
      <c r="A9" t="s">
        <v>31</v>
      </c>
      <c r="B9" t="s">
        <v>32</v>
      </c>
      <c r="C9" s="9">
        <f>SUM(C10:C12)</f>
        <v>56834686.109999999</v>
      </c>
      <c r="D9" s="9">
        <f>SUM(D10:D12)</f>
        <v>43311500</v>
      </c>
      <c r="E9" s="3">
        <v>46718000</v>
      </c>
      <c r="F9" s="3">
        <v>48668000</v>
      </c>
      <c r="G9" s="3">
        <v>49708000</v>
      </c>
      <c r="H9" s="3">
        <v>104.1739</v>
      </c>
      <c r="I9" s="3">
        <v>102.1369</v>
      </c>
      <c r="J9" s="3">
        <v>106.40009999999999</v>
      </c>
    </row>
    <row r="10" spans="1:10" x14ac:dyDescent="0.2">
      <c r="A10" t="s">
        <v>33</v>
      </c>
      <c r="B10" t="s">
        <v>34</v>
      </c>
      <c r="C10" s="2">
        <v>53622048.5</v>
      </c>
      <c r="D10" s="2">
        <v>40100000</v>
      </c>
      <c r="E10" s="2">
        <v>43300000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</row>
    <row r="11" spans="1:10" x14ac:dyDescent="0.2">
      <c r="A11" t="s">
        <v>35</v>
      </c>
      <c r="B11" t="s">
        <v>36</v>
      </c>
      <c r="C11" s="2">
        <v>2783630.23</v>
      </c>
      <c r="D11" s="2">
        <v>3001000</v>
      </c>
      <c r="E11" s="2">
        <v>3210000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</row>
    <row r="12" spans="1:10" x14ac:dyDescent="0.2">
      <c r="A12" t="s">
        <v>37</v>
      </c>
      <c r="B12" t="s">
        <v>38</v>
      </c>
      <c r="C12" s="2">
        <v>429007.38</v>
      </c>
      <c r="D12" s="2">
        <v>210500</v>
      </c>
      <c r="E12" s="2">
        <v>208000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1:10" x14ac:dyDescent="0.2">
      <c r="A13" t="s">
        <v>39</v>
      </c>
      <c r="B13" t="s">
        <v>40</v>
      </c>
      <c r="C13" s="9">
        <f>SUM(C14:C20)</f>
        <v>46107523.839999996</v>
      </c>
      <c r="D13" s="9">
        <f>SUM(D14:D20)</f>
        <v>94887995</v>
      </c>
      <c r="E13" s="3">
        <v>122448650</v>
      </c>
      <c r="F13" s="3">
        <v>120077500</v>
      </c>
      <c r="G13" s="3">
        <v>88895500</v>
      </c>
      <c r="H13" s="3">
        <v>98.063500000000005</v>
      </c>
      <c r="I13" s="3">
        <v>74.031700000000001</v>
      </c>
      <c r="J13" s="3">
        <v>72.598100000000002</v>
      </c>
    </row>
    <row r="14" spans="1:10" x14ac:dyDescent="0.2">
      <c r="A14" t="s">
        <v>41</v>
      </c>
      <c r="B14" t="s">
        <v>42</v>
      </c>
      <c r="C14" s="2">
        <v>124067.5</v>
      </c>
      <c r="D14" s="2">
        <v>139766</v>
      </c>
      <c r="E14" s="2">
        <v>97200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0" x14ac:dyDescent="0.2">
      <c r="A15" t="s">
        <v>43</v>
      </c>
      <c r="B15" t="s">
        <v>44</v>
      </c>
      <c r="C15" s="2">
        <v>3879856.59</v>
      </c>
      <c r="D15" s="2">
        <v>32490797</v>
      </c>
      <c r="E15" s="2">
        <v>53184150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</row>
    <row r="16" spans="1:10" x14ac:dyDescent="0.2">
      <c r="A16" t="s">
        <v>45</v>
      </c>
      <c r="B16" t="s">
        <v>46</v>
      </c>
      <c r="C16" s="2">
        <v>2993760.4</v>
      </c>
      <c r="D16" s="2">
        <v>3147290</v>
      </c>
      <c r="E16" s="2">
        <v>3462000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2">
      <c r="A17" t="s">
        <v>47</v>
      </c>
      <c r="B17" t="s">
        <v>48</v>
      </c>
      <c r="C17" s="2">
        <v>6606903.6600000001</v>
      </c>
      <c r="D17" s="2">
        <v>6514098</v>
      </c>
      <c r="E17" s="2">
        <v>6510500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2">
      <c r="A18" t="s">
        <v>49</v>
      </c>
      <c r="B18" t="s">
        <v>50</v>
      </c>
      <c r="C18" s="2">
        <v>26247316.949999999</v>
      </c>
      <c r="D18" s="2">
        <v>30059113</v>
      </c>
      <c r="E18" s="2">
        <v>29975250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</row>
    <row r="19" spans="1:10" x14ac:dyDescent="0.2">
      <c r="A19" t="s">
        <v>51</v>
      </c>
      <c r="B19" t="s">
        <v>52</v>
      </c>
      <c r="C19" s="2">
        <v>5938906.4800000004</v>
      </c>
      <c r="D19" s="2">
        <v>21591178</v>
      </c>
      <c r="E19" s="2">
        <v>28295100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2">
      <c r="A20" t="s">
        <v>53</v>
      </c>
      <c r="B20" t="s">
        <v>54</v>
      </c>
      <c r="C20" s="2">
        <v>316712.26</v>
      </c>
      <c r="D20" s="2">
        <v>945753</v>
      </c>
      <c r="E20" s="2">
        <v>924450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x14ac:dyDescent="0.2">
      <c r="A21" t="s">
        <v>55</v>
      </c>
      <c r="B21" t="s">
        <v>56</v>
      </c>
      <c r="C21" s="9">
        <f>SUM(C22:C24)</f>
        <v>1279508.9200000002</v>
      </c>
      <c r="D21" s="9">
        <f>SUM(D22:D24)</f>
        <v>2546730</v>
      </c>
      <c r="E21" s="3">
        <v>3095250</v>
      </c>
      <c r="F21" s="3">
        <v>3105250</v>
      </c>
      <c r="G21" s="3">
        <v>3105250</v>
      </c>
      <c r="H21" s="3">
        <v>100.32299999999999</v>
      </c>
      <c r="I21" s="3">
        <v>100</v>
      </c>
      <c r="J21" s="3">
        <v>100.32299999999999</v>
      </c>
    </row>
    <row r="22" spans="1:10" x14ac:dyDescent="0.2">
      <c r="A22" t="s">
        <v>57</v>
      </c>
      <c r="B22" t="s">
        <v>58</v>
      </c>
      <c r="C22" s="2">
        <v>11467.3</v>
      </c>
      <c r="D22" s="2">
        <v>60930</v>
      </c>
      <c r="E22" s="2">
        <v>58250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2">
      <c r="A23" t="s">
        <v>59</v>
      </c>
      <c r="B23" t="s">
        <v>60</v>
      </c>
      <c r="C23" s="2">
        <v>1268041.6200000001</v>
      </c>
      <c r="D23" s="2">
        <v>2483800</v>
      </c>
      <c r="E23" s="2">
        <v>3035000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2">
      <c r="A24" t="s">
        <v>61</v>
      </c>
      <c r="B24" t="s">
        <v>62</v>
      </c>
      <c r="C24" s="2">
        <v>0</v>
      </c>
      <c r="D24" s="2">
        <v>2000</v>
      </c>
      <c r="E24" s="2">
        <v>2000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2">
      <c r="A25" t="s">
        <v>63</v>
      </c>
      <c r="B25" t="s">
        <v>64</v>
      </c>
      <c r="C25" s="9">
        <f>SUM(C26:C28)</f>
        <v>14611458.280000001</v>
      </c>
      <c r="D25" s="9">
        <f>SUM(D26:D28)</f>
        <v>16394540</v>
      </c>
      <c r="E25" s="3">
        <v>14590250</v>
      </c>
      <c r="F25" s="3">
        <v>14551650</v>
      </c>
      <c r="G25" s="3">
        <v>14551650</v>
      </c>
      <c r="H25" s="3">
        <v>99.735399999999998</v>
      </c>
      <c r="I25" s="3">
        <v>100</v>
      </c>
      <c r="J25" s="3">
        <v>99.735399999999998</v>
      </c>
    </row>
    <row r="26" spans="1:10" x14ac:dyDescent="0.2">
      <c r="A26" t="s">
        <v>65</v>
      </c>
      <c r="B26" t="s">
        <v>66</v>
      </c>
      <c r="C26" s="2">
        <v>661899.46</v>
      </c>
      <c r="D26" s="2">
        <v>724600</v>
      </c>
      <c r="E26" s="2">
        <v>551000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2">
      <c r="A27" t="s">
        <v>67</v>
      </c>
      <c r="B27" t="s">
        <v>68</v>
      </c>
      <c r="C27" s="2">
        <v>3549869.35</v>
      </c>
      <c r="D27" s="2">
        <v>5259940</v>
      </c>
      <c r="E27" s="2">
        <v>3539250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1:10" x14ac:dyDescent="0.2">
      <c r="A28" t="s">
        <v>69</v>
      </c>
      <c r="B28" t="s">
        <v>70</v>
      </c>
      <c r="C28" s="2">
        <v>10399689.470000001</v>
      </c>
      <c r="D28" s="2">
        <v>10410000</v>
      </c>
      <c r="E28" s="2">
        <v>10500000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2">
      <c r="A29" t="s">
        <v>71</v>
      </c>
      <c r="B29" t="s">
        <v>72</v>
      </c>
      <c r="C29" s="9">
        <f>SUM(C30:C31)</f>
        <v>1569556.62</v>
      </c>
      <c r="D29" s="9">
        <f>SUM(D30:D31)</f>
        <v>2047762</v>
      </c>
      <c r="E29" s="3">
        <v>3003500</v>
      </c>
      <c r="F29" s="3">
        <v>1351100</v>
      </c>
      <c r="G29" s="3">
        <v>1302000</v>
      </c>
      <c r="H29" s="3">
        <v>44.984099999999998</v>
      </c>
      <c r="I29" s="3">
        <v>96.365899999999996</v>
      </c>
      <c r="J29" s="3">
        <v>43.349400000000003</v>
      </c>
    </row>
    <row r="30" spans="1:10" x14ac:dyDescent="0.2">
      <c r="A30" t="s">
        <v>73</v>
      </c>
      <c r="B30" t="s">
        <v>74</v>
      </c>
      <c r="C30" s="2">
        <v>1351787.57</v>
      </c>
      <c r="D30" s="2">
        <v>1486000</v>
      </c>
      <c r="E30" s="2">
        <v>1112000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  <row r="31" spans="1:10" x14ac:dyDescent="0.2">
      <c r="A31" t="s">
        <v>75</v>
      </c>
      <c r="B31" t="s">
        <v>76</v>
      </c>
      <c r="C31" s="2">
        <v>217769.05</v>
      </c>
      <c r="D31" s="2">
        <v>561762</v>
      </c>
      <c r="E31" s="2">
        <v>1891500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2">
      <c r="A32" t="s">
        <v>77</v>
      </c>
      <c r="B32" t="s">
        <v>78</v>
      </c>
      <c r="C32" s="9">
        <f>SUM(C33:C34)</f>
        <v>988292.42</v>
      </c>
      <c r="D32" s="9">
        <f>SUM(D33:D34)</f>
        <v>361225</v>
      </c>
      <c r="E32" s="3">
        <v>317000</v>
      </c>
      <c r="F32" s="3">
        <v>357000</v>
      </c>
      <c r="G32" s="3">
        <v>357000</v>
      </c>
      <c r="H32" s="3">
        <v>112.6182</v>
      </c>
      <c r="I32" s="3">
        <v>100</v>
      </c>
      <c r="J32" s="3">
        <v>112.6182</v>
      </c>
    </row>
    <row r="33" spans="1:13" x14ac:dyDescent="0.2">
      <c r="A33" t="s">
        <v>79</v>
      </c>
      <c r="B33" t="s">
        <v>80</v>
      </c>
      <c r="C33" s="2">
        <v>219714.11</v>
      </c>
      <c r="D33" s="2">
        <v>220000</v>
      </c>
      <c r="E33" s="2">
        <v>220000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M33" s="7"/>
    </row>
    <row r="34" spans="1:13" x14ac:dyDescent="0.2">
      <c r="A34" t="s">
        <v>81</v>
      </c>
      <c r="B34" t="s">
        <v>82</v>
      </c>
      <c r="C34" s="2">
        <v>768578.31</v>
      </c>
      <c r="D34" s="2">
        <v>141225</v>
      </c>
      <c r="E34" s="2">
        <v>97000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3" x14ac:dyDescent="0.2">
      <c r="A35" s="29" t="s">
        <v>18</v>
      </c>
      <c r="B35" s="29" t="s">
        <v>19</v>
      </c>
      <c r="C35" s="30">
        <f>C36+C38</f>
        <v>3054301.7199999997</v>
      </c>
      <c r="D35" s="30">
        <f>D36+D38</f>
        <v>1383000</v>
      </c>
      <c r="E35" s="30">
        <v>1890000</v>
      </c>
      <c r="F35" s="30">
        <v>1020000</v>
      </c>
      <c r="G35" s="30">
        <v>1766000</v>
      </c>
      <c r="H35" s="30">
        <v>53.968200000000003</v>
      </c>
      <c r="I35" s="30">
        <v>173.13720000000001</v>
      </c>
      <c r="J35" s="30">
        <v>93.439099999999996</v>
      </c>
    </row>
    <row r="36" spans="1:13" x14ac:dyDescent="0.2">
      <c r="A36" t="s">
        <v>83</v>
      </c>
      <c r="B36" t="s">
        <v>84</v>
      </c>
      <c r="C36" s="9">
        <f>C37</f>
        <v>2869210.36</v>
      </c>
      <c r="D36" s="9">
        <f>D37</f>
        <v>1013000</v>
      </c>
      <c r="E36" s="3">
        <v>1550000</v>
      </c>
      <c r="F36" s="3">
        <v>700000</v>
      </c>
      <c r="G36" s="3">
        <v>1446000</v>
      </c>
      <c r="H36" s="3">
        <v>45.161200000000001</v>
      </c>
      <c r="I36" s="3">
        <v>206.57140000000001</v>
      </c>
      <c r="J36" s="3">
        <v>93.290300000000002</v>
      </c>
    </row>
    <row r="37" spans="1:13" x14ac:dyDescent="0.2">
      <c r="A37" t="s">
        <v>85</v>
      </c>
      <c r="B37" t="s">
        <v>86</v>
      </c>
      <c r="C37" s="2">
        <v>2869210.36</v>
      </c>
      <c r="D37" s="2">
        <v>1013000</v>
      </c>
      <c r="E37" s="2">
        <v>1550000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3" x14ac:dyDescent="0.2">
      <c r="A38" t="s">
        <v>87</v>
      </c>
      <c r="B38" t="s">
        <v>88</v>
      </c>
      <c r="C38" s="9">
        <f>C39+C40</f>
        <v>185091.36</v>
      </c>
      <c r="D38" s="9">
        <f>D39+D40</f>
        <v>370000</v>
      </c>
      <c r="E38" s="3">
        <v>340000</v>
      </c>
      <c r="F38" s="3">
        <v>320000</v>
      </c>
      <c r="G38" s="3">
        <v>320000</v>
      </c>
      <c r="H38" s="3">
        <v>94.117599999999996</v>
      </c>
      <c r="I38" s="3">
        <v>100</v>
      </c>
      <c r="J38" s="3">
        <v>94.117599999999996</v>
      </c>
    </row>
    <row r="39" spans="1:13" x14ac:dyDescent="0.2">
      <c r="A39" t="s">
        <v>89</v>
      </c>
      <c r="B39" t="s">
        <v>90</v>
      </c>
      <c r="C39" s="2">
        <v>165617.35999999999</v>
      </c>
      <c r="D39" s="2">
        <v>300000</v>
      </c>
      <c r="E39" s="2">
        <v>300000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</row>
    <row r="40" spans="1:13" x14ac:dyDescent="0.2">
      <c r="A40" t="s">
        <v>91</v>
      </c>
      <c r="B40" t="s">
        <v>92</v>
      </c>
      <c r="C40" s="2">
        <v>19474</v>
      </c>
      <c r="D40" s="2">
        <v>70000</v>
      </c>
      <c r="E40" s="2">
        <v>40000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1:13" x14ac:dyDescent="0.2">
      <c r="A41" s="29" t="s">
        <v>8</v>
      </c>
      <c r="B41" s="29" t="s">
        <v>20</v>
      </c>
      <c r="C41" s="31">
        <f>C42+C46+C52+C55+C58+C64+C66</f>
        <v>102928757.26000002</v>
      </c>
      <c r="D41" s="31">
        <f>D42+D46+D52+D55+D58+D64+D66</f>
        <v>136961392</v>
      </c>
      <c r="E41" s="31">
        <v>114386400</v>
      </c>
      <c r="F41" s="31">
        <v>109685650</v>
      </c>
      <c r="G41" s="31">
        <v>105583500</v>
      </c>
      <c r="H41" s="31">
        <v>95.8904</v>
      </c>
      <c r="I41" s="31">
        <v>96.26</v>
      </c>
      <c r="J41" s="31">
        <v>92.304199999999994</v>
      </c>
    </row>
    <row r="42" spans="1:13" x14ac:dyDescent="0.2">
      <c r="A42" t="s">
        <v>93</v>
      </c>
      <c r="B42" t="s">
        <v>94</v>
      </c>
      <c r="C42" s="9">
        <f>C43+C44+C45</f>
        <v>52834820.030000001</v>
      </c>
      <c r="D42" s="9">
        <f>D43+D44+D45</f>
        <v>59625265</v>
      </c>
      <c r="E42" s="3">
        <v>58069387</v>
      </c>
      <c r="F42" s="3">
        <v>57425087</v>
      </c>
      <c r="G42" s="3">
        <v>56156887</v>
      </c>
      <c r="H42" s="3">
        <v>98.8904</v>
      </c>
      <c r="I42" s="3">
        <v>97.791499999999999</v>
      </c>
      <c r="J42" s="3">
        <v>96.706500000000005</v>
      </c>
    </row>
    <row r="43" spans="1:13" x14ac:dyDescent="0.2">
      <c r="A43" t="s">
        <v>95</v>
      </c>
      <c r="B43" t="s">
        <v>96</v>
      </c>
      <c r="C43" s="2">
        <v>43349645.5</v>
      </c>
      <c r="D43" s="2">
        <v>48714174</v>
      </c>
      <c r="E43" s="2">
        <v>47250067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3" x14ac:dyDescent="0.2">
      <c r="A44" t="s">
        <v>97</v>
      </c>
      <c r="B44" t="s">
        <v>98</v>
      </c>
      <c r="C44" s="2">
        <v>2217823.6800000002</v>
      </c>
      <c r="D44" s="2">
        <v>2917315</v>
      </c>
      <c r="E44" s="2">
        <v>2724570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</row>
    <row r="45" spans="1:13" x14ac:dyDescent="0.2">
      <c r="A45" t="s">
        <v>99</v>
      </c>
      <c r="B45" t="s">
        <v>100</v>
      </c>
      <c r="C45" s="2">
        <v>7267350.8499999996</v>
      </c>
      <c r="D45" s="2">
        <v>7993776</v>
      </c>
      <c r="E45" s="2">
        <v>8094750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3" x14ac:dyDescent="0.2">
      <c r="A46" t="s">
        <v>101</v>
      </c>
      <c r="B46" t="s">
        <v>102</v>
      </c>
      <c r="C46" s="9">
        <f>C47+C48+C49+C50+C51</f>
        <v>29958850.530000005</v>
      </c>
      <c r="D46" s="9">
        <f>D47+D48+D49+D50+D51</f>
        <v>37206069</v>
      </c>
      <c r="E46" s="3">
        <v>32211713</v>
      </c>
      <c r="F46" s="3">
        <v>29438213</v>
      </c>
      <c r="G46" s="3">
        <v>29154263</v>
      </c>
      <c r="H46" s="3">
        <v>91.389700000000005</v>
      </c>
      <c r="I46" s="3">
        <v>99.035399999999996</v>
      </c>
      <c r="J46" s="3">
        <v>90.508200000000002</v>
      </c>
    </row>
    <row r="47" spans="1:13" x14ac:dyDescent="0.2">
      <c r="A47" t="s">
        <v>103</v>
      </c>
      <c r="B47" t="s">
        <v>104</v>
      </c>
      <c r="C47" s="2">
        <v>981508.88</v>
      </c>
      <c r="D47" s="2">
        <v>1958839</v>
      </c>
      <c r="E47" s="2">
        <v>1976050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</row>
    <row r="48" spans="1:13" x14ac:dyDescent="0.2">
      <c r="A48" t="s">
        <v>105</v>
      </c>
      <c r="B48" t="s">
        <v>106</v>
      </c>
      <c r="C48" s="2">
        <v>7748279.1600000001</v>
      </c>
      <c r="D48" s="2">
        <v>8632599</v>
      </c>
      <c r="E48" s="2">
        <v>8053990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0" x14ac:dyDescent="0.2">
      <c r="A49" t="s">
        <v>107</v>
      </c>
      <c r="B49" t="s">
        <v>108</v>
      </c>
      <c r="C49" s="2">
        <v>18092365.510000002</v>
      </c>
      <c r="D49" s="2">
        <v>22814298</v>
      </c>
      <c r="E49" s="2">
        <v>18875230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</row>
    <row r="50" spans="1:10" x14ac:dyDescent="0.2">
      <c r="A50" t="s">
        <v>109</v>
      </c>
      <c r="B50" t="s">
        <v>110</v>
      </c>
      <c r="C50" s="2">
        <v>82823.7</v>
      </c>
      <c r="D50" s="2">
        <v>134370</v>
      </c>
      <c r="E50" s="2">
        <v>55900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2">
      <c r="A51" t="s">
        <v>111</v>
      </c>
      <c r="B51" t="s">
        <v>112</v>
      </c>
      <c r="C51" s="2">
        <v>3053873.28</v>
      </c>
      <c r="D51" s="2">
        <v>3665963</v>
      </c>
      <c r="E51" s="2">
        <v>3250543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0" x14ac:dyDescent="0.2">
      <c r="A52" t="s">
        <v>113</v>
      </c>
      <c r="B52" t="s">
        <v>114</v>
      </c>
      <c r="C52" s="9">
        <f>C53+C54</f>
        <v>1789073.9000000001</v>
      </c>
      <c r="D52" s="9">
        <f>D53+D54</f>
        <v>1201250</v>
      </c>
      <c r="E52" s="3">
        <v>1121250</v>
      </c>
      <c r="F52" s="3">
        <v>983750</v>
      </c>
      <c r="G52" s="3">
        <v>913750</v>
      </c>
      <c r="H52" s="3">
        <v>87.736900000000006</v>
      </c>
      <c r="I52" s="3">
        <v>92.884299999999996</v>
      </c>
      <c r="J52" s="3">
        <v>81.493799999999993</v>
      </c>
    </row>
    <row r="53" spans="1:10" x14ac:dyDescent="0.2">
      <c r="A53" t="s">
        <v>115</v>
      </c>
      <c r="B53" t="s">
        <v>116</v>
      </c>
      <c r="C53" s="2">
        <v>682324.79</v>
      </c>
      <c r="D53" s="2">
        <v>700000</v>
      </c>
      <c r="E53" s="2">
        <v>570000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2">
      <c r="A54" t="s">
        <v>117</v>
      </c>
      <c r="B54" t="s">
        <v>118</v>
      </c>
      <c r="C54" s="2">
        <v>1106749.1100000001</v>
      </c>
      <c r="D54" s="2">
        <v>501250</v>
      </c>
      <c r="E54" s="2">
        <v>551250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2">
      <c r="A55" t="s">
        <v>119</v>
      </c>
      <c r="B55" t="s">
        <v>120</v>
      </c>
      <c r="C55" s="9">
        <f>C56+C57</f>
        <v>2756037.94</v>
      </c>
      <c r="D55" s="9">
        <f>D56+D57</f>
        <v>4044000</v>
      </c>
      <c r="E55" s="3">
        <v>3600000</v>
      </c>
      <c r="F55" s="3">
        <v>3500000</v>
      </c>
      <c r="G55" s="3">
        <v>3500000</v>
      </c>
      <c r="H55" s="3">
        <v>97.222200000000001</v>
      </c>
      <c r="I55" s="3">
        <v>100</v>
      </c>
      <c r="J55" s="3">
        <v>97.222200000000001</v>
      </c>
    </row>
    <row r="56" spans="1:10" x14ac:dyDescent="0.2">
      <c r="A56" t="s">
        <v>121</v>
      </c>
      <c r="B56" t="s">
        <v>122</v>
      </c>
      <c r="C56" s="2">
        <v>0</v>
      </c>
      <c r="D56" s="2">
        <v>704000</v>
      </c>
      <c r="E56" s="2">
        <v>200000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2">
      <c r="A57" t="s">
        <v>123</v>
      </c>
      <c r="B57" t="s">
        <v>124</v>
      </c>
      <c r="C57" s="2">
        <v>2756037.94</v>
      </c>
      <c r="D57" s="2">
        <v>3340000</v>
      </c>
      <c r="E57" s="2">
        <v>3400000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2">
      <c r="A58" t="s">
        <v>125</v>
      </c>
      <c r="B58" t="s">
        <v>126</v>
      </c>
      <c r="C58" s="9">
        <f>C59+C60+C61+C62+C63</f>
        <v>1317268.8999999999</v>
      </c>
      <c r="D58" s="9">
        <f>D59+D60+D61+D62+D63</f>
        <v>2647900</v>
      </c>
      <c r="E58" s="3">
        <v>1796950</v>
      </c>
      <c r="F58" s="3">
        <v>842500</v>
      </c>
      <c r="G58" s="3">
        <v>492500</v>
      </c>
      <c r="H58" s="3">
        <v>46.884900000000002</v>
      </c>
      <c r="I58" s="3">
        <v>58.456899999999997</v>
      </c>
      <c r="J58" s="3">
        <v>27.407499999999999</v>
      </c>
    </row>
    <row r="59" spans="1:10" x14ac:dyDescent="0.2">
      <c r="A59" s="6">
        <v>361</v>
      </c>
      <c r="B59" s="7" t="s">
        <v>180</v>
      </c>
      <c r="C59" s="2">
        <v>0</v>
      </c>
      <c r="D59" s="2">
        <v>117000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">
      <c r="A60" t="s">
        <v>127</v>
      </c>
      <c r="B60" t="s">
        <v>128</v>
      </c>
      <c r="C60" s="2">
        <v>262803</v>
      </c>
      <c r="D60" s="2">
        <v>412000</v>
      </c>
      <c r="E60" s="2">
        <v>232000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2">
      <c r="A61" t="s">
        <v>129</v>
      </c>
      <c r="B61" t="s">
        <v>130</v>
      </c>
      <c r="C61" s="2">
        <v>490403.38</v>
      </c>
      <c r="D61" s="2">
        <v>320000</v>
      </c>
      <c r="E61" s="2">
        <v>207500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</row>
    <row r="62" spans="1:10" x14ac:dyDescent="0.2">
      <c r="A62" s="6">
        <v>368</v>
      </c>
      <c r="B62" s="7" t="s">
        <v>52</v>
      </c>
      <c r="C62" s="2">
        <v>18748.02</v>
      </c>
      <c r="D62" s="2">
        <v>506000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</row>
    <row r="63" spans="1:10" x14ac:dyDescent="0.2">
      <c r="A63" t="s">
        <v>131</v>
      </c>
      <c r="B63" t="s">
        <v>54</v>
      </c>
      <c r="C63" s="2">
        <v>545314.5</v>
      </c>
      <c r="D63" s="2">
        <v>1292900</v>
      </c>
      <c r="E63" s="2">
        <v>1357450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</row>
    <row r="64" spans="1:10" x14ac:dyDescent="0.2">
      <c r="A64" t="s">
        <v>132</v>
      </c>
      <c r="B64" t="s">
        <v>133</v>
      </c>
      <c r="C64" s="9">
        <f>C65</f>
        <v>3500850.37</v>
      </c>
      <c r="D64" s="9">
        <f>D65</f>
        <v>3832500</v>
      </c>
      <c r="E64" s="3">
        <v>3466500</v>
      </c>
      <c r="F64" s="3">
        <v>3466500</v>
      </c>
      <c r="G64" s="3">
        <v>3466500</v>
      </c>
      <c r="H64" s="3">
        <v>100</v>
      </c>
      <c r="I64" s="3">
        <v>100</v>
      </c>
      <c r="J64" s="3">
        <v>100</v>
      </c>
    </row>
    <row r="65" spans="1:10" x14ac:dyDescent="0.2">
      <c r="A65" t="s">
        <v>134</v>
      </c>
      <c r="B65" t="s">
        <v>135</v>
      </c>
      <c r="C65" s="2">
        <v>3500850.37</v>
      </c>
      <c r="D65" s="2">
        <v>3832500</v>
      </c>
      <c r="E65" s="2">
        <v>3466500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1:10" x14ac:dyDescent="0.2">
      <c r="A66" t="s">
        <v>136</v>
      </c>
      <c r="B66" t="s">
        <v>137</v>
      </c>
      <c r="C66" s="9">
        <f>C67+C68+C69+C70+C71</f>
        <v>10771855.59</v>
      </c>
      <c r="D66" s="9">
        <f>D67+D68+D69+D70+D71</f>
        <v>28404408</v>
      </c>
      <c r="E66" s="3">
        <v>14120600</v>
      </c>
      <c r="F66" s="3">
        <v>14029600</v>
      </c>
      <c r="G66" s="3">
        <v>11899600</v>
      </c>
      <c r="H66" s="3">
        <v>99.355500000000006</v>
      </c>
      <c r="I66" s="3">
        <v>84.817800000000005</v>
      </c>
      <c r="J66" s="3">
        <v>84.271199999999993</v>
      </c>
    </row>
    <row r="67" spans="1:10" x14ac:dyDescent="0.2">
      <c r="A67" t="s">
        <v>138</v>
      </c>
      <c r="B67" t="s">
        <v>139</v>
      </c>
      <c r="C67" s="2">
        <v>8959820.0700000003</v>
      </c>
      <c r="D67" s="2">
        <v>9800200</v>
      </c>
      <c r="E67" s="2">
        <v>11234600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</row>
    <row r="68" spans="1:10" x14ac:dyDescent="0.2">
      <c r="A68" t="s">
        <v>140</v>
      </c>
      <c r="B68" t="s">
        <v>141</v>
      </c>
      <c r="C68" s="2">
        <v>953483.01</v>
      </c>
      <c r="D68" s="2">
        <v>605500</v>
      </c>
      <c r="E68" s="2">
        <v>210000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</row>
    <row r="69" spans="1:10" x14ac:dyDescent="0.2">
      <c r="A69" t="s">
        <v>142</v>
      </c>
      <c r="B69" t="s">
        <v>143</v>
      </c>
      <c r="C69" s="2">
        <v>56768.12</v>
      </c>
      <c r="D69" s="2">
        <v>14165617</v>
      </c>
      <c r="E69" s="2">
        <v>12000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</row>
    <row r="70" spans="1:10" x14ac:dyDescent="0.2">
      <c r="A70" t="s">
        <v>144</v>
      </c>
      <c r="B70" t="s">
        <v>145</v>
      </c>
      <c r="C70" s="2">
        <v>0</v>
      </c>
      <c r="D70" s="2">
        <v>250000</v>
      </c>
      <c r="E70" s="2">
        <v>250000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</row>
    <row r="71" spans="1:10" x14ac:dyDescent="0.2">
      <c r="A71" t="s">
        <v>146</v>
      </c>
      <c r="B71" t="s">
        <v>147</v>
      </c>
      <c r="C71" s="2">
        <v>801784.39</v>
      </c>
      <c r="D71" s="2">
        <v>3583091</v>
      </c>
      <c r="E71" s="2">
        <v>2414000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</row>
    <row r="72" spans="1:10" x14ac:dyDescent="0.2">
      <c r="A72" s="29" t="s">
        <v>21</v>
      </c>
      <c r="B72" s="29" t="s">
        <v>22</v>
      </c>
      <c r="C72" s="31">
        <f>C73+C76+C82</f>
        <v>24718580.549999997</v>
      </c>
      <c r="D72" s="31">
        <f>D73+D76+D82</f>
        <v>28896018</v>
      </c>
      <c r="E72" s="31">
        <v>77053600</v>
      </c>
      <c r="F72" s="31">
        <v>76294850</v>
      </c>
      <c r="G72" s="31">
        <v>50951900</v>
      </c>
      <c r="H72" s="31">
        <v>99.015199999999993</v>
      </c>
      <c r="I72" s="31">
        <v>66.782799999999995</v>
      </c>
      <c r="J72" s="31">
        <v>66.125200000000007</v>
      </c>
    </row>
    <row r="73" spans="1:10" x14ac:dyDescent="0.2">
      <c r="A73" t="s">
        <v>148</v>
      </c>
      <c r="B73" t="s">
        <v>149</v>
      </c>
      <c r="C73" s="9">
        <f>C74+C75</f>
        <v>44509.64</v>
      </c>
      <c r="D73" s="9">
        <f>D74+D75</f>
        <v>302000</v>
      </c>
      <c r="E73" s="3">
        <v>52000</v>
      </c>
      <c r="F73" s="3">
        <v>52000</v>
      </c>
      <c r="G73" s="3">
        <v>52000</v>
      </c>
      <c r="H73" s="3">
        <v>100</v>
      </c>
      <c r="I73" s="3">
        <v>100</v>
      </c>
      <c r="J73" s="3">
        <v>100</v>
      </c>
    </row>
    <row r="74" spans="1:10" x14ac:dyDescent="0.2">
      <c r="A74" t="s">
        <v>150</v>
      </c>
      <c r="B74" t="s">
        <v>151</v>
      </c>
      <c r="C74" s="2">
        <v>44509.64</v>
      </c>
      <c r="D74" s="2">
        <v>300000</v>
      </c>
      <c r="E74" s="2">
        <v>50000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</row>
    <row r="75" spans="1:10" x14ac:dyDescent="0.2">
      <c r="A75" t="s">
        <v>152</v>
      </c>
      <c r="B75" t="s">
        <v>153</v>
      </c>
      <c r="C75" s="2">
        <v>0</v>
      </c>
      <c r="D75" s="2">
        <v>2000</v>
      </c>
      <c r="E75" s="2">
        <v>2000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</row>
    <row r="76" spans="1:10" x14ac:dyDescent="0.2">
      <c r="A76" t="s">
        <v>154</v>
      </c>
      <c r="B76" t="s">
        <v>155</v>
      </c>
      <c r="C76" s="9">
        <f>C77+C78+C79+C80+C81</f>
        <v>8509053.9099999983</v>
      </c>
      <c r="D76" s="9">
        <f>D77+D78+D79+D80+D81</f>
        <v>11462357</v>
      </c>
      <c r="E76" s="3">
        <v>38571250</v>
      </c>
      <c r="F76" s="3">
        <v>54893850</v>
      </c>
      <c r="G76" s="3">
        <v>28595900</v>
      </c>
      <c r="H76" s="3">
        <v>142.31800000000001</v>
      </c>
      <c r="I76" s="3">
        <v>52.093000000000004</v>
      </c>
      <c r="J76" s="3">
        <v>74.137799999999999</v>
      </c>
    </row>
    <row r="77" spans="1:10" x14ac:dyDescent="0.2">
      <c r="A77" t="s">
        <v>156</v>
      </c>
      <c r="B77" t="s">
        <v>157</v>
      </c>
      <c r="C77" s="2">
        <v>2203526.0299999998</v>
      </c>
      <c r="D77" s="2">
        <v>3573300</v>
      </c>
      <c r="E77" s="2">
        <v>30242500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</row>
    <row r="78" spans="1:10" x14ac:dyDescent="0.2">
      <c r="A78" t="s">
        <v>158</v>
      </c>
      <c r="B78" t="s">
        <v>159</v>
      </c>
      <c r="C78" s="2">
        <v>4809553.93</v>
      </c>
      <c r="D78" s="2">
        <v>6118395</v>
      </c>
      <c r="E78" s="2">
        <v>6701400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</row>
    <row r="79" spans="1:10" x14ac:dyDescent="0.2">
      <c r="A79" s="6">
        <v>423</v>
      </c>
      <c r="B79" s="7" t="s">
        <v>181</v>
      </c>
      <c r="C79" s="2">
        <v>0</v>
      </c>
      <c r="D79" s="2">
        <v>192112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0" x14ac:dyDescent="0.2">
      <c r="A80" t="s">
        <v>160</v>
      </c>
      <c r="B80" t="s">
        <v>161</v>
      </c>
      <c r="C80" s="2">
        <v>1300067.27</v>
      </c>
      <c r="D80" s="2">
        <v>1533000</v>
      </c>
      <c r="E80" s="2">
        <v>1456000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</row>
    <row r="81" spans="1:10" x14ac:dyDescent="0.2">
      <c r="A81" t="s">
        <v>162</v>
      </c>
      <c r="B81" t="s">
        <v>163</v>
      </c>
      <c r="C81" s="2">
        <v>195906.68</v>
      </c>
      <c r="D81" s="2">
        <v>45550</v>
      </c>
      <c r="E81" s="2">
        <v>171350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0" x14ac:dyDescent="0.2">
      <c r="A82" t="s">
        <v>164</v>
      </c>
      <c r="B82" t="s">
        <v>165</v>
      </c>
      <c r="C82" s="9">
        <f>C83+C84</f>
        <v>16165017</v>
      </c>
      <c r="D82" s="9">
        <f>D83+D84</f>
        <v>17131661</v>
      </c>
      <c r="E82" s="3">
        <v>38430350</v>
      </c>
      <c r="F82" s="3">
        <v>21349000</v>
      </c>
      <c r="G82" s="3">
        <v>22304000</v>
      </c>
      <c r="H82" s="3">
        <v>55.552399999999999</v>
      </c>
      <c r="I82" s="3">
        <v>104.47320000000001</v>
      </c>
      <c r="J82" s="3">
        <v>58.037399999999998</v>
      </c>
    </row>
    <row r="83" spans="1:10" x14ac:dyDescent="0.2">
      <c r="A83" t="s">
        <v>166</v>
      </c>
      <c r="B83" t="s">
        <v>167</v>
      </c>
      <c r="C83" s="2">
        <v>16165017</v>
      </c>
      <c r="D83" s="2">
        <v>17131661</v>
      </c>
      <c r="E83" s="2">
        <v>38430350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</row>
  </sheetData>
  <mergeCells count="6">
    <mergeCell ref="B1:H1"/>
    <mergeCell ref="D4:D6"/>
    <mergeCell ref="B3:D3"/>
    <mergeCell ref="C4:C6"/>
    <mergeCell ref="A7:B7"/>
    <mergeCell ref="B2:H2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B28" sqref="B28"/>
    </sheetView>
  </sheetViews>
  <sheetFormatPr defaultRowHeight="12.75" x14ac:dyDescent="0.2"/>
  <cols>
    <col min="1" max="1" width="7.7109375" customWidth="1"/>
    <col min="2" max="2" width="79" customWidth="1"/>
    <col min="3" max="3" width="13.85546875" customWidth="1"/>
    <col min="4" max="4" width="14" customWidth="1"/>
    <col min="5" max="5" width="14.85546875" customWidth="1"/>
    <col min="6" max="6" width="12.85546875" customWidth="1"/>
    <col min="7" max="7" width="13.28515625" customWidth="1"/>
  </cols>
  <sheetData>
    <row r="1" spans="1:10" x14ac:dyDescent="0.2">
      <c r="B1" s="49" t="s">
        <v>178</v>
      </c>
      <c r="C1" s="47"/>
      <c r="D1" s="47"/>
      <c r="E1" s="48"/>
      <c r="F1" s="48"/>
      <c r="G1" s="48"/>
      <c r="H1" s="48"/>
    </row>
    <row r="2" spans="1:10" x14ac:dyDescent="0.2">
      <c r="B2" s="49" t="s">
        <v>565</v>
      </c>
      <c r="C2" s="47"/>
      <c r="D2" s="47"/>
      <c r="E2" s="48"/>
      <c r="F2" s="48"/>
      <c r="G2" s="48"/>
      <c r="H2" s="48"/>
    </row>
    <row r="5" spans="1:10" x14ac:dyDescent="0.2">
      <c r="A5" s="25" t="s">
        <v>0</v>
      </c>
      <c r="B5" s="25" t="s">
        <v>0</v>
      </c>
      <c r="C5" s="60" t="s">
        <v>176</v>
      </c>
      <c r="D5" s="58" t="s">
        <v>177</v>
      </c>
      <c r="E5" s="55" t="s">
        <v>4</v>
      </c>
      <c r="F5" s="56"/>
      <c r="G5" s="56"/>
      <c r="H5" s="55" t="s">
        <v>5</v>
      </c>
      <c r="I5" s="56"/>
      <c r="J5" s="56"/>
    </row>
    <row r="6" spans="1:10" x14ac:dyDescent="0.2">
      <c r="A6" s="25" t="s">
        <v>0</v>
      </c>
      <c r="B6" s="25" t="s">
        <v>0</v>
      </c>
      <c r="C6" s="60"/>
      <c r="D6" s="58"/>
      <c r="E6" s="26" t="s">
        <v>6</v>
      </c>
      <c r="F6" s="26" t="s">
        <v>7</v>
      </c>
      <c r="G6" s="26" t="s">
        <v>8</v>
      </c>
      <c r="H6" s="27"/>
      <c r="I6" s="27"/>
      <c r="J6" s="27"/>
    </row>
    <row r="7" spans="1:10" ht="25.5" x14ac:dyDescent="0.2">
      <c r="A7" s="28" t="s">
        <v>2</v>
      </c>
      <c r="B7" s="25" t="s">
        <v>3</v>
      </c>
      <c r="C7" s="60"/>
      <c r="D7" s="58"/>
      <c r="E7" s="26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</row>
    <row r="9" spans="1:10" x14ac:dyDescent="0.2">
      <c r="A9" s="54" t="s">
        <v>23</v>
      </c>
      <c r="B9" s="54"/>
      <c r="C9" s="32"/>
      <c r="D9" s="32"/>
      <c r="E9" s="32"/>
      <c r="F9" s="32"/>
      <c r="G9" s="32"/>
      <c r="H9" s="32"/>
      <c r="I9" s="32"/>
      <c r="J9" s="32"/>
    </row>
    <row r="10" spans="1:10" x14ac:dyDescent="0.2">
      <c r="A10" s="24" t="s">
        <v>24</v>
      </c>
      <c r="B10" s="24" t="s">
        <v>25</v>
      </c>
      <c r="C10" s="33">
        <f>C11</f>
        <v>8814.01</v>
      </c>
      <c r="D10" s="33">
        <f>D11</f>
        <v>20000</v>
      </c>
      <c r="E10" s="33">
        <v>20000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0" x14ac:dyDescent="0.2">
      <c r="A11" t="s">
        <v>168</v>
      </c>
      <c r="B11" t="s">
        <v>169</v>
      </c>
      <c r="C11" s="9">
        <f>C12</f>
        <v>8814.01</v>
      </c>
      <c r="D11" s="9">
        <f>D12</f>
        <v>20000</v>
      </c>
      <c r="E11" s="3">
        <v>20000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x14ac:dyDescent="0.2">
      <c r="A12" t="s">
        <v>170</v>
      </c>
      <c r="B12" t="s">
        <v>171</v>
      </c>
      <c r="C12" s="2">
        <v>8814.01</v>
      </c>
      <c r="D12" s="2">
        <v>20000</v>
      </c>
      <c r="E12" s="2">
        <v>20000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1:10" x14ac:dyDescent="0.2">
      <c r="A13" s="24" t="s">
        <v>26</v>
      </c>
      <c r="B13" s="24" t="s">
        <v>27</v>
      </c>
      <c r="C13" s="33">
        <f>C14</f>
        <v>3124511.28</v>
      </c>
      <c r="D13" s="33">
        <f>D14</f>
        <v>3125000</v>
      </c>
      <c r="E13" s="33">
        <v>3125000</v>
      </c>
      <c r="F13" s="33">
        <v>3150000</v>
      </c>
      <c r="G13" s="33">
        <v>3150000</v>
      </c>
      <c r="H13" s="33">
        <v>100.8</v>
      </c>
      <c r="I13" s="33">
        <v>100</v>
      </c>
      <c r="J13" s="33">
        <v>100.8</v>
      </c>
    </row>
    <row r="14" spans="1:10" x14ac:dyDescent="0.2">
      <c r="A14" t="s">
        <v>172</v>
      </c>
      <c r="B14" t="s">
        <v>173</v>
      </c>
      <c r="C14" s="9">
        <f>C15</f>
        <v>3124511.28</v>
      </c>
      <c r="D14" s="9">
        <f>D15</f>
        <v>3125000</v>
      </c>
      <c r="E14" s="3">
        <v>3125000</v>
      </c>
      <c r="F14" s="3">
        <v>3150000</v>
      </c>
      <c r="G14" s="3">
        <v>3150000</v>
      </c>
      <c r="H14" s="3">
        <v>100.8</v>
      </c>
      <c r="I14" s="3">
        <v>100</v>
      </c>
      <c r="J14" s="3">
        <v>100.8</v>
      </c>
    </row>
    <row r="15" spans="1:10" x14ac:dyDescent="0.2">
      <c r="A15" t="s">
        <v>174</v>
      </c>
      <c r="B15" t="s">
        <v>175</v>
      </c>
      <c r="C15" s="2">
        <v>3124511.28</v>
      </c>
      <c r="D15" s="2">
        <v>3125000</v>
      </c>
      <c r="E15" s="2">
        <v>3125000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</row>
  </sheetData>
  <mergeCells count="7">
    <mergeCell ref="A9:B9"/>
    <mergeCell ref="C5:C7"/>
    <mergeCell ref="D5:D7"/>
    <mergeCell ref="E5:G5"/>
    <mergeCell ref="H5:J5"/>
    <mergeCell ref="B1:H1"/>
    <mergeCell ref="B2:H2"/>
  </mergeCells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19"/>
  <sheetViews>
    <sheetView zoomScaleNormal="100" workbookViewId="0">
      <selection activeCell="C21" sqref="C21"/>
    </sheetView>
  </sheetViews>
  <sheetFormatPr defaultRowHeight="12.75" x14ac:dyDescent="0.2"/>
  <cols>
    <col min="2" max="2" width="70.140625" customWidth="1"/>
    <col min="3" max="3" width="17" customWidth="1"/>
    <col min="4" max="4" width="15.7109375" customWidth="1"/>
    <col min="5" max="5" width="15.140625" customWidth="1"/>
  </cols>
  <sheetData>
    <row r="1" spans="1:8" x14ac:dyDescent="0.2">
      <c r="B1" s="49" t="s">
        <v>178</v>
      </c>
      <c r="C1" s="47"/>
      <c r="D1" s="47"/>
      <c r="E1" s="48"/>
      <c r="F1" s="48"/>
      <c r="G1" s="48"/>
      <c r="H1" s="48"/>
    </row>
    <row r="2" spans="1:8" x14ac:dyDescent="0.2">
      <c r="B2" s="62" t="s">
        <v>183</v>
      </c>
      <c r="C2" s="48"/>
      <c r="D2" s="48"/>
      <c r="E2" s="48"/>
      <c r="F2" s="48"/>
    </row>
    <row r="4" spans="1:8" x14ac:dyDescent="0.2">
      <c r="A4" s="34"/>
      <c r="B4" s="34"/>
      <c r="C4" s="63" t="s">
        <v>4</v>
      </c>
      <c r="D4" s="64"/>
      <c r="E4" s="64"/>
      <c r="F4" s="63" t="s">
        <v>5</v>
      </c>
      <c r="G4" s="64"/>
      <c r="H4" s="64"/>
    </row>
    <row r="5" spans="1:8" x14ac:dyDescent="0.2">
      <c r="A5" s="34"/>
      <c r="B5" s="34"/>
      <c r="C5" s="35" t="s">
        <v>6</v>
      </c>
      <c r="D5" s="35" t="s">
        <v>7</v>
      </c>
      <c r="E5" s="35" t="s">
        <v>8</v>
      </c>
      <c r="F5" s="34"/>
      <c r="G5" s="34"/>
      <c r="H5" s="34"/>
    </row>
    <row r="6" spans="1:8" ht="25.5" x14ac:dyDescent="0.2">
      <c r="A6" s="45" t="s">
        <v>2</v>
      </c>
      <c r="B6" s="36" t="s">
        <v>3</v>
      </c>
      <c r="C6" s="35" t="s">
        <v>9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14</v>
      </c>
    </row>
    <row r="7" spans="1:8" x14ac:dyDescent="0.2">
      <c r="A7" s="64" t="s">
        <v>201</v>
      </c>
      <c r="B7" s="64"/>
      <c r="C7" s="37">
        <v>194565000</v>
      </c>
      <c r="D7" s="37">
        <v>189130500</v>
      </c>
      <c r="E7" s="37">
        <v>159685400</v>
      </c>
      <c r="F7" s="37">
        <v>97.206800000000001</v>
      </c>
      <c r="G7" s="37">
        <v>84.431299999999993</v>
      </c>
      <c r="H7" s="37">
        <v>82.072999999999993</v>
      </c>
    </row>
    <row r="8" spans="1:8" x14ac:dyDescent="0.2">
      <c r="A8" s="65" t="s">
        <v>184</v>
      </c>
      <c r="B8" s="65"/>
      <c r="C8" s="13">
        <v>12792000</v>
      </c>
      <c r="D8" s="13">
        <v>12752000</v>
      </c>
      <c r="E8" s="13">
        <v>12682000</v>
      </c>
      <c r="F8" s="13">
        <v>99.687299999999993</v>
      </c>
      <c r="G8" s="13">
        <v>99.450999999999993</v>
      </c>
      <c r="H8" s="13">
        <v>99.14</v>
      </c>
    </row>
    <row r="9" spans="1:8" x14ac:dyDescent="0.2">
      <c r="A9" s="66" t="s">
        <v>185</v>
      </c>
      <c r="B9" s="66"/>
      <c r="C9" s="14">
        <v>12792000</v>
      </c>
      <c r="D9" s="14">
        <v>12752000</v>
      </c>
      <c r="E9" s="14">
        <v>12682000</v>
      </c>
      <c r="F9" s="14">
        <v>99.687299999999993</v>
      </c>
      <c r="G9" s="14">
        <v>99.450999999999993</v>
      </c>
      <c r="H9" s="14">
        <v>99.14</v>
      </c>
    </row>
    <row r="10" spans="1:8" x14ac:dyDescent="0.2">
      <c r="A10" s="61" t="s">
        <v>257</v>
      </c>
      <c r="B10" s="61"/>
      <c r="C10" s="21">
        <f t="shared" ref="C10:E11" si="0">C16+C33+C39+C46</f>
        <v>12792000</v>
      </c>
      <c r="D10" s="21">
        <f t="shared" si="0"/>
        <v>12752000</v>
      </c>
      <c r="E10" s="21">
        <f t="shared" si="0"/>
        <v>12682000</v>
      </c>
      <c r="F10" s="21">
        <f>D10/C10*100</f>
        <v>99.687304565353344</v>
      </c>
      <c r="G10" s="21">
        <f>E10/D10*100</f>
        <v>99.451066499372644</v>
      </c>
      <c r="H10" s="21">
        <f>E10/C10*100</f>
        <v>99.140087554721703</v>
      </c>
    </row>
    <row r="11" spans="1:8" x14ac:dyDescent="0.2">
      <c r="A11" s="61" t="s">
        <v>258</v>
      </c>
      <c r="B11" s="61"/>
      <c r="C11" s="21">
        <f t="shared" si="0"/>
        <v>12792000</v>
      </c>
      <c r="D11" s="21">
        <f t="shared" si="0"/>
        <v>12752000</v>
      </c>
      <c r="E11" s="21">
        <f t="shared" si="0"/>
        <v>12682000</v>
      </c>
      <c r="F11" s="21">
        <f>D11/C11*100</f>
        <v>99.687304565353344</v>
      </c>
      <c r="G11" s="21">
        <f>E11/D11*100</f>
        <v>99.451066499372644</v>
      </c>
      <c r="H11" s="21">
        <f>E11/C11*100</f>
        <v>99.140087554721703</v>
      </c>
    </row>
    <row r="12" spans="1:8" x14ac:dyDescent="0.2">
      <c r="A12" s="67" t="s">
        <v>555</v>
      </c>
      <c r="B12" s="67"/>
      <c r="C12" s="17">
        <v>12792000</v>
      </c>
      <c r="D12" s="17">
        <v>12752000</v>
      </c>
      <c r="E12" s="17">
        <v>12682000</v>
      </c>
      <c r="F12" s="17">
        <v>99.687299999999993</v>
      </c>
      <c r="G12" s="17">
        <v>99.450999999999993</v>
      </c>
      <c r="H12" s="17">
        <v>99.14</v>
      </c>
    </row>
    <row r="13" spans="1:8" x14ac:dyDescent="0.2">
      <c r="A13" s="68" t="s">
        <v>256</v>
      </c>
      <c r="B13" s="68"/>
      <c r="C13" s="18">
        <v>8772000</v>
      </c>
      <c r="D13" s="18">
        <v>8802000</v>
      </c>
      <c r="E13" s="18">
        <v>8802000</v>
      </c>
      <c r="F13" s="18">
        <v>100.3419</v>
      </c>
      <c r="G13" s="18">
        <v>100</v>
      </c>
      <c r="H13" s="18">
        <v>100.3419</v>
      </c>
    </row>
    <row r="14" spans="1:8" x14ac:dyDescent="0.2">
      <c r="A14" s="69" t="s">
        <v>213</v>
      </c>
      <c r="B14" s="69"/>
      <c r="C14" s="15">
        <v>8772000</v>
      </c>
      <c r="D14" s="15">
        <v>8802000</v>
      </c>
      <c r="E14" s="15">
        <v>8802000</v>
      </c>
      <c r="F14" s="15">
        <v>100.3419</v>
      </c>
      <c r="G14" s="15">
        <v>100</v>
      </c>
      <c r="H14" s="15">
        <v>100.3419</v>
      </c>
    </row>
    <row r="15" spans="1:8" x14ac:dyDescent="0.2">
      <c r="A15" s="69" t="s">
        <v>214</v>
      </c>
      <c r="B15" s="69"/>
      <c r="C15" s="15">
        <v>8772000</v>
      </c>
      <c r="D15" s="15">
        <v>8802000</v>
      </c>
      <c r="E15" s="15">
        <v>8802000</v>
      </c>
      <c r="F15" s="15">
        <v>100.3419</v>
      </c>
      <c r="G15" s="15">
        <v>100</v>
      </c>
      <c r="H15" s="15">
        <v>100.3419</v>
      </c>
    </row>
    <row r="16" spans="1:8" x14ac:dyDescent="0.2">
      <c r="A16" s="70" t="s">
        <v>257</v>
      </c>
      <c r="B16" s="70"/>
      <c r="C16" s="16">
        <v>8772000</v>
      </c>
      <c r="D16" s="16">
        <v>8802000</v>
      </c>
      <c r="E16" s="16">
        <v>8802000</v>
      </c>
      <c r="F16" s="16">
        <v>100.3419</v>
      </c>
      <c r="G16" s="16">
        <v>100</v>
      </c>
      <c r="H16" s="16">
        <v>100.3419</v>
      </c>
    </row>
    <row r="17" spans="1:8" x14ac:dyDescent="0.2">
      <c r="A17" s="70" t="s">
        <v>258</v>
      </c>
      <c r="B17" s="70"/>
      <c r="C17" s="16">
        <v>8772000</v>
      </c>
      <c r="D17" s="16">
        <v>8802000</v>
      </c>
      <c r="E17" s="16">
        <v>8802000</v>
      </c>
      <c r="F17" s="16">
        <v>100.3419</v>
      </c>
      <c r="G17" s="16">
        <v>100</v>
      </c>
      <c r="H17" s="16">
        <v>100.3419</v>
      </c>
    </row>
    <row r="18" spans="1:8" x14ac:dyDescent="0.2">
      <c r="A18" t="s">
        <v>8</v>
      </c>
      <c r="B18" t="s">
        <v>20</v>
      </c>
      <c r="C18" s="2">
        <v>8772000</v>
      </c>
      <c r="D18" s="2">
        <v>8802000</v>
      </c>
      <c r="E18" s="2">
        <v>8802000</v>
      </c>
      <c r="F18" s="2">
        <v>100.3419</v>
      </c>
      <c r="G18" s="2">
        <v>100</v>
      </c>
      <c r="H18" s="2">
        <v>100.3419</v>
      </c>
    </row>
    <row r="19" spans="1:8" x14ac:dyDescent="0.2">
      <c r="A19" t="s">
        <v>93</v>
      </c>
      <c r="B19" t="s">
        <v>94</v>
      </c>
      <c r="C19" s="2">
        <v>7839000</v>
      </c>
      <c r="D19" s="2">
        <v>7840000</v>
      </c>
      <c r="E19" s="2">
        <v>7840000</v>
      </c>
      <c r="F19" s="2">
        <v>100.0127</v>
      </c>
      <c r="G19" s="2">
        <v>100</v>
      </c>
      <c r="H19" s="2">
        <v>100.0127</v>
      </c>
    </row>
    <row r="20" spans="1:8" x14ac:dyDescent="0.2">
      <c r="A20" t="s">
        <v>95</v>
      </c>
      <c r="B20" t="s">
        <v>96</v>
      </c>
      <c r="C20" s="2">
        <v>6400000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 x14ac:dyDescent="0.2">
      <c r="A21" t="s">
        <v>97</v>
      </c>
      <c r="B21" t="s">
        <v>98</v>
      </c>
      <c r="C21" s="2">
        <v>388000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2">
      <c r="A22" t="s">
        <v>99</v>
      </c>
      <c r="B22" t="s">
        <v>100</v>
      </c>
      <c r="C22" s="2">
        <v>1051000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2">
      <c r="A23" t="s">
        <v>101</v>
      </c>
      <c r="B23" t="s">
        <v>102</v>
      </c>
      <c r="C23" s="2">
        <v>741000</v>
      </c>
      <c r="D23" s="2">
        <v>776000</v>
      </c>
      <c r="E23" s="2">
        <v>776000</v>
      </c>
      <c r="F23" s="2">
        <v>104.72329999999999</v>
      </c>
      <c r="G23" s="2">
        <v>100</v>
      </c>
      <c r="H23" s="2">
        <v>104.72329999999999</v>
      </c>
    </row>
    <row r="24" spans="1:8" x14ac:dyDescent="0.2">
      <c r="A24" t="s">
        <v>103</v>
      </c>
      <c r="B24" t="s">
        <v>104</v>
      </c>
      <c r="C24" s="2">
        <v>161000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2">
      <c r="A25" t="s">
        <v>107</v>
      </c>
      <c r="B25" t="s">
        <v>108</v>
      </c>
      <c r="C25" s="2">
        <v>515000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 x14ac:dyDescent="0.2">
      <c r="A26" t="s">
        <v>109</v>
      </c>
      <c r="B26" t="s">
        <v>110</v>
      </c>
      <c r="C26" s="2">
        <v>10000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1:8" x14ac:dyDescent="0.2">
      <c r="A27" t="s">
        <v>111</v>
      </c>
      <c r="B27" t="s">
        <v>112</v>
      </c>
      <c r="C27" s="2">
        <v>55000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x14ac:dyDescent="0.2">
      <c r="A28" t="s">
        <v>113</v>
      </c>
      <c r="B28" t="s">
        <v>114</v>
      </c>
      <c r="C28" s="2">
        <v>192000</v>
      </c>
      <c r="D28" s="2">
        <v>186000</v>
      </c>
      <c r="E28" s="2">
        <v>186000</v>
      </c>
      <c r="F28" s="2">
        <v>96.875</v>
      </c>
      <c r="G28" s="2">
        <v>100</v>
      </c>
      <c r="H28" s="2">
        <v>96.875</v>
      </c>
    </row>
    <row r="29" spans="1:8" x14ac:dyDescent="0.2">
      <c r="A29" t="s">
        <v>117</v>
      </c>
      <c r="B29" t="s">
        <v>118</v>
      </c>
      <c r="C29" s="2">
        <v>192000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">
      <c r="A30" s="68" t="s">
        <v>259</v>
      </c>
      <c r="B30" s="68"/>
      <c r="C30" s="18">
        <v>250000</v>
      </c>
      <c r="D30" s="18">
        <v>250000</v>
      </c>
      <c r="E30" s="18">
        <v>250000</v>
      </c>
      <c r="F30" s="18">
        <v>100</v>
      </c>
      <c r="G30" s="18">
        <v>100</v>
      </c>
      <c r="H30" s="18">
        <v>100</v>
      </c>
    </row>
    <row r="31" spans="1:8" x14ac:dyDescent="0.2">
      <c r="A31" s="69" t="s">
        <v>213</v>
      </c>
      <c r="B31" s="69"/>
      <c r="C31" s="15">
        <v>250000</v>
      </c>
      <c r="D31" s="15">
        <v>250000</v>
      </c>
      <c r="E31" s="15">
        <v>250000</v>
      </c>
      <c r="F31" s="15">
        <v>100</v>
      </c>
      <c r="G31" s="15">
        <v>100</v>
      </c>
      <c r="H31" s="15">
        <v>100</v>
      </c>
    </row>
    <row r="32" spans="1:8" x14ac:dyDescent="0.2">
      <c r="A32" s="69" t="s">
        <v>214</v>
      </c>
      <c r="B32" s="69"/>
      <c r="C32" s="15">
        <v>250000</v>
      </c>
      <c r="D32" s="15">
        <v>250000</v>
      </c>
      <c r="E32" s="15">
        <v>250000</v>
      </c>
      <c r="F32" s="15">
        <v>100</v>
      </c>
      <c r="G32" s="15">
        <v>100</v>
      </c>
      <c r="H32" s="15">
        <v>100</v>
      </c>
    </row>
    <row r="33" spans="1:8" x14ac:dyDescent="0.2">
      <c r="A33" s="70" t="s">
        <v>257</v>
      </c>
      <c r="B33" s="70"/>
      <c r="C33" s="16">
        <v>250000</v>
      </c>
      <c r="D33" s="16">
        <v>250000</v>
      </c>
      <c r="E33" s="16">
        <v>250000</v>
      </c>
      <c r="F33" s="16">
        <v>100</v>
      </c>
      <c r="G33" s="16">
        <v>100</v>
      </c>
      <c r="H33" s="16">
        <v>100</v>
      </c>
    </row>
    <row r="34" spans="1:8" x14ac:dyDescent="0.2">
      <c r="A34" s="70" t="s">
        <v>258</v>
      </c>
      <c r="B34" s="70"/>
      <c r="C34" s="16">
        <v>250000</v>
      </c>
      <c r="D34" s="16">
        <v>250000</v>
      </c>
      <c r="E34" s="16">
        <v>250000</v>
      </c>
      <c r="F34" s="16">
        <v>100</v>
      </c>
      <c r="G34" s="16">
        <v>100</v>
      </c>
      <c r="H34" s="16">
        <v>100</v>
      </c>
    </row>
    <row r="35" spans="1:8" x14ac:dyDescent="0.2">
      <c r="A35" t="s">
        <v>8</v>
      </c>
      <c r="B35" t="s">
        <v>20</v>
      </c>
      <c r="C35" s="2">
        <v>250000</v>
      </c>
      <c r="D35" s="2">
        <v>250000</v>
      </c>
      <c r="E35" s="2">
        <v>250000</v>
      </c>
      <c r="F35" s="2">
        <v>100</v>
      </c>
      <c r="G35" s="2">
        <v>100</v>
      </c>
      <c r="H35" s="2">
        <v>100</v>
      </c>
    </row>
    <row r="36" spans="1:8" x14ac:dyDescent="0.2">
      <c r="A36" t="s">
        <v>136</v>
      </c>
      <c r="B36" t="s">
        <v>137</v>
      </c>
      <c r="C36" s="2">
        <v>250000</v>
      </c>
      <c r="D36" s="2">
        <v>250000</v>
      </c>
      <c r="E36" s="2">
        <v>250000</v>
      </c>
      <c r="F36" s="2">
        <v>100</v>
      </c>
      <c r="G36" s="2">
        <v>100</v>
      </c>
      <c r="H36" s="2">
        <v>100</v>
      </c>
    </row>
    <row r="37" spans="1:8" x14ac:dyDescent="0.2">
      <c r="A37" t="s">
        <v>144</v>
      </c>
      <c r="B37" t="s">
        <v>145</v>
      </c>
      <c r="C37" s="2">
        <v>250000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1:8" x14ac:dyDescent="0.2">
      <c r="A38" s="68" t="s">
        <v>260</v>
      </c>
      <c r="B38" s="68"/>
      <c r="C38" s="18">
        <v>3770000</v>
      </c>
      <c r="D38" s="18">
        <v>3700000</v>
      </c>
      <c r="E38" s="18">
        <v>3630000</v>
      </c>
      <c r="F38" s="18">
        <v>98.143199999999993</v>
      </c>
      <c r="G38" s="18">
        <v>98.108099999999993</v>
      </c>
      <c r="H38" s="18">
        <v>96.2864</v>
      </c>
    </row>
    <row r="39" spans="1:8" x14ac:dyDescent="0.2">
      <c r="A39" s="70" t="s">
        <v>257</v>
      </c>
      <c r="B39" s="70"/>
      <c r="C39" s="16">
        <v>3125000</v>
      </c>
      <c r="D39" s="16">
        <v>3150000</v>
      </c>
      <c r="E39" s="16">
        <v>3150000</v>
      </c>
      <c r="F39" s="16">
        <v>100.8</v>
      </c>
      <c r="G39" s="16">
        <v>100</v>
      </c>
      <c r="H39" s="16">
        <v>100.8</v>
      </c>
    </row>
    <row r="40" spans="1:8" x14ac:dyDescent="0.2">
      <c r="A40" s="70" t="s">
        <v>258</v>
      </c>
      <c r="B40" s="70"/>
      <c r="C40" s="16">
        <v>3125000</v>
      </c>
      <c r="D40" s="16">
        <v>3150000</v>
      </c>
      <c r="E40" s="16">
        <v>3150000</v>
      </c>
      <c r="F40" s="16">
        <v>100.8</v>
      </c>
      <c r="G40" s="16">
        <v>100</v>
      </c>
      <c r="H40" s="16">
        <v>100.8</v>
      </c>
    </row>
    <row r="41" spans="1:8" x14ac:dyDescent="0.2">
      <c r="A41" t="s">
        <v>26</v>
      </c>
      <c r="B41" t="s">
        <v>27</v>
      </c>
      <c r="C41" s="2">
        <v>3125000</v>
      </c>
      <c r="D41" s="2">
        <v>3150000</v>
      </c>
      <c r="E41" s="2">
        <v>3150000</v>
      </c>
      <c r="F41" s="2">
        <v>100.8</v>
      </c>
      <c r="G41" s="2">
        <v>100</v>
      </c>
      <c r="H41" s="2">
        <v>100.8</v>
      </c>
    </row>
    <row r="42" spans="1:8" x14ac:dyDescent="0.2">
      <c r="A42" t="s">
        <v>172</v>
      </c>
      <c r="B42" t="s">
        <v>173</v>
      </c>
      <c r="C42" s="2">
        <v>3125000</v>
      </c>
      <c r="D42" s="2">
        <v>3150000</v>
      </c>
      <c r="E42" s="2">
        <v>3150000</v>
      </c>
      <c r="F42" s="2">
        <v>100.8</v>
      </c>
      <c r="G42" s="2">
        <v>100</v>
      </c>
      <c r="H42" s="2">
        <v>100.8</v>
      </c>
    </row>
    <row r="43" spans="1:8" x14ac:dyDescent="0.2">
      <c r="A43" t="s">
        <v>174</v>
      </c>
      <c r="B43" t="s">
        <v>175</v>
      </c>
      <c r="C43" s="2">
        <v>3125000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 x14ac:dyDescent="0.2">
      <c r="A44" s="69" t="s">
        <v>213</v>
      </c>
      <c r="B44" s="69"/>
      <c r="C44" s="15">
        <v>645000</v>
      </c>
      <c r="D44" s="15">
        <v>550000</v>
      </c>
      <c r="E44" s="15">
        <v>480000</v>
      </c>
      <c r="F44" s="15">
        <v>85.271299999999997</v>
      </c>
      <c r="G44" s="15">
        <v>87.2727</v>
      </c>
      <c r="H44" s="15">
        <v>74.418599999999998</v>
      </c>
    </row>
    <row r="45" spans="1:8" x14ac:dyDescent="0.2">
      <c r="A45" s="69" t="s">
        <v>214</v>
      </c>
      <c r="B45" s="69"/>
      <c r="C45" s="15">
        <v>645000</v>
      </c>
      <c r="D45" s="15">
        <v>550000</v>
      </c>
      <c r="E45" s="15">
        <v>480000</v>
      </c>
      <c r="F45" s="15">
        <v>85.271299999999997</v>
      </c>
      <c r="G45" s="15">
        <v>87.2727</v>
      </c>
      <c r="H45" s="15">
        <v>74.418599999999998</v>
      </c>
    </row>
    <row r="46" spans="1:8" x14ac:dyDescent="0.2">
      <c r="A46" s="70" t="s">
        <v>257</v>
      </c>
      <c r="B46" s="70"/>
      <c r="C46" s="16">
        <v>645000</v>
      </c>
      <c r="D46" s="16">
        <v>550000</v>
      </c>
      <c r="E46" s="16">
        <v>480000</v>
      </c>
      <c r="F46" s="16">
        <v>85.271299999999997</v>
      </c>
      <c r="G46" s="16">
        <v>87.2727</v>
      </c>
      <c r="H46" s="16">
        <v>74.418599999999998</v>
      </c>
    </row>
    <row r="47" spans="1:8" x14ac:dyDescent="0.2">
      <c r="A47" s="70" t="s">
        <v>258</v>
      </c>
      <c r="B47" s="70"/>
      <c r="C47" s="16">
        <v>645000</v>
      </c>
      <c r="D47" s="16">
        <v>550000</v>
      </c>
      <c r="E47" s="16">
        <v>480000</v>
      </c>
      <c r="F47" s="16">
        <v>85.271299999999997</v>
      </c>
      <c r="G47" s="16">
        <v>87.2727</v>
      </c>
      <c r="H47" s="16">
        <v>74.418599999999998</v>
      </c>
    </row>
    <row r="48" spans="1:8" x14ac:dyDescent="0.2">
      <c r="A48" t="s">
        <v>8</v>
      </c>
      <c r="B48" t="s">
        <v>20</v>
      </c>
      <c r="C48" s="2">
        <v>645000</v>
      </c>
      <c r="D48" s="2">
        <v>550000</v>
      </c>
      <c r="E48" s="2">
        <v>480000</v>
      </c>
      <c r="F48" s="2">
        <v>85.271299999999997</v>
      </c>
      <c r="G48" s="2">
        <v>87.2727</v>
      </c>
      <c r="H48" s="2">
        <v>74.418599999999998</v>
      </c>
    </row>
    <row r="49" spans="1:8" x14ac:dyDescent="0.2">
      <c r="A49" t="s">
        <v>113</v>
      </c>
      <c r="B49" t="s">
        <v>114</v>
      </c>
      <c r="C49" s="2">
        <v>645000</v>
      </c>
      <c r="D49" s="2">
        <v>550000</v>
      </c>
      <c r="E49" s="2">
        <v>480000</v>
      </c>
      <c r="F49" s="2">
        <v>85.271299999999997</v>
      </c>
      <c r="G49" s="2">
        <v>87.2727</v>
      </c>
      <c r="H49" s="2">
        <v>74.418599999999998</v>
      </c>
    </row>
    <row r="50" spans="1:8" x14ac:dyDescent="0.2">
      <c r="A50" t="s">
        <v>115</v>
      </c>
      <c r="B50" t="s">
        <v>116</v>
      </c>
      <c r="C50" s="2">
        <v>570000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2">
      <c r="A51" t="s">
        <v>117</v>
      </c>
      <c r="B51" t="s">
        <v>118</v>
      </c>
      <c r="C51" s="2">
        <v>75000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1:8" x14ac:dyDescent="0.2">
      <c r="A52" s="65" t="s">
        <v>186</v>
      </c>
      <c r="B52" s="65"/>
      <c r="C52" s="13">
        <v>3660000</v>
      </c>
      <c r="D52" s="13">
        <v>3490000</v>
      </c>
      <c r="E52" s="13">
        <v>3640000</v>
      </c>
      <c r="F52" s="13">
        <v>95.355099999999993</v>
      </c>
      <c r="G52" s="13">
        <v>104.2979</v>
      </c>
      <c r="H52" s="13">
        <v>99.453500000000005</v>
      </c>
    </row>
    <row r="53" spans="1:8" x14ac:dyDescent="0.2">
      <c r="A53" s="66" t="s">
        <v>187</v>
      </c>
      <c r="B53" s="66"/>
      <c r="C53" s="14">
        <v>3660000</v>
      </c>
      <c r="D53" s="14">
        <v>3490000</v>
      </c>
      <c r="E53" s="14">
        <v>3640000</v>
      </c>
      <c r="F53" s="14">
        <v>95.355099999999993</v>
      </c>
      <c r="G53" s="14">
        <v>104.2979</v>
      </c>
      <c r="H53" s="14">
        <v>99.453500000000005</v>
      </c>
    </row>
    <row r="54" spans="1:8" x14ac:dyDescent="0.2">
      <c r="A54" s="61" t="s">
        <v>257</v>
      </c>
      <c r="B54" s="61"/>
      <c r="C54" s="21">
        <f t="shared" ref="C54:E55" si="1">C60+C73+C85+C95+C107+C116+C125</f>
        <v>3660000</v>
      </c>
      <c r="D54" s="21">
        <f t="shared" si="1"/>
        <v>3490000</v>
      </c>
      <c r="E54" s="21">
        <f t="shared" si="1"/>
        <v>3640000</v>
      </c>
      <c r="F54" s="21">
        <f>D54/C54*100</f>
        <v>95.355191256830594</v>
      </c>
      <c r="G54" s="21">
        <f>E54/D54*100</f>
        <v>104.29799426934096</v>
      </c>
      <c r="H54" s="21">
        <f>E54/C54*100</f>
        <v>99.453551912568301</v>
      </c>
    </row>
    <row r="55" spans="1:8" x14ac:dyDescent="0.2">
      <c r="A55" s="61" t="s">
        <v>258</v>
      </c>
      <c r="B55" s="61"/>
      <c r="C55" s="21">
        <f t="shared" si="1"/>
        <v>3660000</v>
      </c>
      <c r="D55" s="21">
        <f t="shared" si="1"/>
        <v>3490000</v>
      </c>
      <c r="E55" s="21">
        <f t="shared" si="1"/>
        <v>3640000</v>
      </c>
      <c r="F55" s="21">
        <f>D55/C55*100</f>
        <v>95.355191256830594</v>
      </c>
      <c r="G55" s="21">
        <f>E55/D55*100</f>
        <v>104.29799426934096</v>
      </c>
      <c r="H55" s="21">
        <f>E55/C55*100</f>
        <v>99.453551912568301</v>
      </c>
    </row>
    <row r="56" spans="1:8" x14ac:dyDescent="0.2">
      <c r="A56" s="67" t="s">
        <v>556</v>
      </c>
      <c r="B56" s="67"/>
      <c r="C56" s="17">
        <v>3453000</v>
      </c>
      <c r="D56" s="17">
        <v>3283000</v>
      </c>
      <c r="E56" s="17">
        <v>3433000</v>
      </c>
      <c r="F56" s="17">
        <v>95.076700000000002</v>
      </c>
      <c r="G56" s="17">
        <v>104.5689</v>
      </c>
      <c r="H56" s="17">
        <v>99.420699999999997</v>
      </c>
    </row>
    <row r="57" spans="1:8" x14ac:dyDescent="0.2">
      <c r="A57" s="68" t="s">
        <v>557</v>
      </c>
      <c r="B57" s="68"/>
      <c r="C57" s="18">
        <v>2563000</v>
      </c>
      <c r="D57" s="18">
        <v>2593000</v>
      </c>
      <c r="E57" s="18">
        <v>2593000</v>
      </c>
      <c r="F57" s="18">
        <v>101.1705</v>
      </c>
      <c r="G57" s="18">
        <v>100</v>
      </c>
      <c r="H57" s="18">
        <v>101.1705</v>
      </c>
    </row>
    <row r="58" spans="1:8" x14ac:dyDescent="0.2">
      <c r="A58" s="69" t="s">
        <v>213</v>
      </c>
      <c r="B58" s="69"/>
      <c r="C58" s="15">
        <v>2563000</v>
      </c>
      <c r="D58" s="15">
        <v>2593000</v>
      </c>
      <c r="E58" s="15">
        <v>2593000</v>
      </c>
      <c r="F58" s="15">
        <v>101.1705</v>
      </c>
      <c r="G58" s="15">
        <v>100</v>
      </c>
      <c r="H58" s="15">
        <v>101.1705</v>
      </c>
    </row>
    <row r="59" spans="1:8" x14ac:dyDescent="0.2">
      <c r="A59" s="69" t="s">
        <v>214</v>
      </c>
      <c r="B59" s="69"/>
      <c r="C59" s="15">
        <v>2563000</v>
      </c>
      <c r="D59" s="15">
        <v>2593000</v>
      </c>
      <c r="E59" s="15">
        <v>2593000</v>
      </c>
      <c r="F59" s="15">
        <v>101.1705</v>
      </c>
      <c r="G59" s="15">
        <v>100</v>
      </c>
      <c r="H59" s="15">
        <v>101.1705</v>
      </c>
    </row>
    <row r="60" spans="1:8" x14ac:dyDescent="0.2">
      <c r="A60" s="70" t="s">
        <v>257</v>
      </c>
      <c r="B60" s="70"/>
      <c r="C60" s="16">
        <v>2563000</v>
      </c>
      <c r="D60" s="16">
        <v>2593000</v>
      </c>
      <c r="E60" s="16">
        <v>2593000</v>
      </c>
      <c r="F60" s="16">
        <v>101.1705</v>
      </c>
      <c r="G60" s="16">
        <v>100</v>
      </c>
      <c r="H60" s="16">
        <v>101.1705</v>
      </c>
    </row>
    <row r="61" spans="1:8" x14ac:dyDescent="0.2">
      <c r="A61" s="70" t="s">
        <v>258</v>
      </c>
      <c r="B61" s="70"/>
      <c r="C61" s="16">
        <v>2563000</v>
      </c>
      <c r="D61" s="16">
        <v>2593000</v>
      </c>
      <c r="E61" s="16">
        <v>2593000</v>
      </c>
      <c r="F61" s="16">
        <v>101.1705</v>
      </c>
      <c r="G61" s="16">
        <v>100</v>
      </c>
      <c r="H61" s="16">
        <v>101.1705</v>
      </c>
    </row>
    <row r="62" spans="1:8" x14ac:dyDescent="0.2">
      <c r="A62" t="s">
        <v>8</v>
      </c>
      <c r="B62" t="s">
        <v>20</v>
      </c>
      <c r="C62" s="2">
        <v>2563000</v>
      </c>
      <c r="D62" s="2">
        <v>2593000</v>
      </c>
      <c r="E62" s="2">
        <v>2593000</v>
      </c>
      <c r="F62" s="2">
        <v>101.1705</v>
      </c>
      <c r="G62" s="2">
        <v>100</v>
      </c>
      <c r="H62" s="2">
        <v>101.1705</v>
      </c>
    </row>
    <row r="63" spans="1:8" x14ac:dyDescent="0.2">
      <c r="A63" t="s">
        <v>101</v>
      </c>
      <c r="B63" t="s">
        <v>102</v>
      </c>
      <c r="C63" s="2">
        <v>2543000</v>
      </c>
      <c r="D63" s="2">
        <v>2573000</v>
      </c>
      <c r="E63" s="2">
        <v>2573000</v>
      </c>
      <c r="F63" s="2">
        <v>101.1797</v>
      </c>
      <c r="G63" s="2">
        <v>100</v>
      </c>
      <c r="H63" s="2">
        <v>101.1797</v>
      </c>
    </row>
    <row r="64" spans="1:8" x14ac:dyDescent="0.2">
      <c r="A64" t="s">
        <v>103</v>
      </c>
      <c r="B64" t="s">
        <v>104</v>
      </c>
      <c r="C64" s="2">
        <v>60000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1:8" x14ac:dyDescent="0.2">
      <c r="A65" t="s">
        <v>105</v>
      </c>
      <c r="B65" t="s">
        <v>106</v>
      </c>
      <c r="C65" s="2">
        <v>235000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1:8" x14ac:dyDescent="0.2">
      <c r="A66" t="s">
        <v>107</v>
      </c>
      <c r="B66" t="s">
        <v>108</v>
      </c>
      <c r="C66" s="2">
        <v>1598000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</row>
    <row r="67" spans="1:8" x14ac:dyDescent="0.2">
      <c r="A67" t="s">
        <v>111</v>
      </c>
      <c r="B67" t="s">
        <v>112</v>
      </c>
      <c r="C67" s="2">
        <v>650000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1:8" x14ac:dyDescent="0.2">
      <c r="A68" t="s">
        <v>132</v>
      </c>
      <c r="B68" t="s">
        <v>133</v>
      </c>
      <c r="C68" s="2">
        <v>20000</v>
      </c>
      <c r="D68" s="2">
        <v>20000</v>
      </c>
      <c r="E68" s="2">
        <v>20000</v>
      </c>
      <c r="F68" s="2">
        <v>100</v>
      </c>
      <c r="G68" s="2">
        <v>100</v>
      </c>
      <c r="H68" s="2">
        <v>100</v>
      </c>
    </row>
    <row r="69" spans="1:8" x14ac:dyDescent="0.2">
      <c r="A69" t="s">
        <v>134</v>
      </c>
      <c r="B69" t="s">
        <v>135</v>
      </c>
      <c r="C69" s="2">
        <v>20000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1:8" x14ac:dyDescent="0.2">
      <c r="A70" s="68" t="s">
        <v>261</v>
      </c>
      <c r="B70" s="68"/>
      <c r="C70" s="18">
        <v>690000</v>
      </c>
      <c r="D70" s="18">
        <v>690000</v>
      </c>
      <c r="E70" s="18">
        <v>840000</v>
      </c>
      <c r="F70" s="18">
        <v>100</v>
      </c>
      <c r="G70" s="18">
        <v>121.73909999999999</v>
      </c>
      <c r="H70" s="18">
        <v>121.73909999999999</v>
      </c>
    </row>
    <row r="71" spans="1:8" x14ac:dyDescent="0.2">
      <c r="A71" s="69" t="s">
        <v>213</v>
      </c>
      <c r="B71" s="69"/>
      <c r="C71" s="15">
        <v>690000</v>
      </c>
      <c r="D71" s="15">
        <v>690000</v>
      </c>
      <c r="E71" s="15">
        <v>840000</v>
      </c>
      <c r="F71" s="15">
        <v>100</v>
      </c>
      <c r="G71" s="15">
        <v>121.73909999999999</v>
      </c>
      <c r="H71" s="15">
        <v>121.73909999999999</v>
      </c>
    </row>
    <row r="72" spans="1:8" x14ac:dyDescent="0.2">
      <c r="A72" s="69" t="s">
        <v>214</v>
      </c>
      <c r="B72" s="69"/>
      <c r="C72" s="15">
        <v>690000</v>
      </c>
      <c r="D72" s="15">
        <v>690000</v>
      </c>
      <c r="E72" s="15">
        <v>840000</v>
      </c>
      <c r="F72" s="15">
        <v>100</v>
      </c>
      <c r="G72" s="15">
        <v>121.73909999999999</v>
      </c>
      <c r="H72" s="15">
        <v>121.73909999999999</v>
      </c>
    </row>
    <row r="73" spans="1:8" x14ac:dyDescent="0.2">
      <c r="A73" s="70" t="s">
        <v>257</v>
      </c>
      <c r="B73" s="70"/>
      <c r="C73" s="16">
        <v>690000</v>
      </c>
      <c r="D73" s="16">
        <v>690000</v>
      </c>
      <c r="E73" s="16">
        <v>840000</v>
      </c>
      <c r="F73" s="16">
        <v>100</v>
      </c>
      <c r="G73" s="16">
        <v>121.73909999999999</v>
      </c>
      <c r="H73" s="16">
        <v>121.73909999999999</v>
      </c>
    </row>
    <row r="74" spans="1:8" x14ac:dyDescent="0.2">
      <c r="A74" s="70" t="s">
        <v>258</v>
      </c>
      <c r="B74" s="70"/>
      <c r="C74" s="16">
        <v>690000</v>
      </c>
      <c r="D74" s="16">
        <v>690000</v>
      </c>
      <c r="E74" s="16">
        <v>840000</v>
      </c>
      <c r="F74" s="16">
        <v>100</v>
      </c>
      <c r="G74" s="16">
        <v>121.73909999999999</v>
      </c>
      <c r="H74" s="16">
        <v>121.73909999999999</v>
      </c>
    </row>
    <row r="75" spans="1:8" x14ac:dyDescent="0.2">
      <c r="A75" t="s">
        <v>8</v>
      </c>
      <c r="B75" t="s">
        <v>20</v>
      </c>
      <c r="C75" s="2">
        <v>290000</v>
      </c>
      <c r="D75" s="2">
        <v>340000</v>
      </c>
      <c r="E75" s="2">
        <v>340000</v>
      </c>
      <c r="F75" s="2">
        <v>117.2413</v>
      </c>
      <c r="G75" s="2">
        <v>100</v>
      </c>
      <c r="H75" s="2">
        <v>117.2413</v>
      </c>
    </row>
    <row r="76" spans="1:8" x14ac:dyDescent="0.2">
      <c r="A76" t="s">
        <v>101</v>
      </c>
      <c r="B76" t="s">
        <v>102</v>
      </c>
      <c r="C76" s="2">
        <v>290000</v>
      </c>
      <c r="D76" s="2">
        <v>340000</v>
      </c>
      <c r="E76" s="2">
        <v>340000</v>
      </c>
      <c r="F76" s="2">
        <v>117.2413</v>
      </c>
      <c r="G76" s="2">
        <v>100</v>
      </c>
      <c r="H76" s="2">
        <v>117.2413</v>
      </c>
    </row>
    <row r="77" spans="1:8" x14ac:dyDescent="0.2">
      <c r="A77" t="s">
        <v>107</v>
      </c>
      <c r="B77" t="s">
        <v>108</v>
      </c>
      <c r="C77" s="2">
        <v>290000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1:8" x14ac:dyDescent="0.2">
      <c r="A78" t="s">
        <v>21</v>
      </c>
      <c r="B78" t="s">
        <v>22</v>
      </c>
      <c r="C78" s="2">
        <v>400000</v>
      </c>
      <c r="D78" s="2">
        <v>350000</v>
      </c>
      <c r="E78" s="2">
        <v>500000</v>
      </c>
      <c r="F78" s="2">
        <v>87.5</v>
      </c>
      <c r="G78" s="2">
        <v>142.8571</v>
      </c>
      <c r="H78" s="2">
        <v>125</v>
      </c>
    </row>
    <row r="79" spans="1:8" x14ac:dyDescent="0.2">
      <c r="A79" t="s">
        <v>154</v>
      </c>
      <c r="B79" t="s">
        <v>155</v>
      </c>
      <c r="C79" s="2">
        <v>400000</v>
      </c>
      <c r="D79" s="2">
        <v>350000</v>
      </c>
      <c r="E79" s="2">
        <v>500000</v>
      </c>
      <c r="F79" s="2">
        <v>87.5</v>
      </c>
      <c r="G79" s="2">
        <v>142.8571</v>
      </c>
      <c r="H79" s="2">
        <v>125</v>
      </c>
    </row>
    <row r="80" spans="1:8" x14ac:dyDescent="0.2">
      <c r="A80" t="s">
        <v>158</v>
      </c>
      <c r="B80" t="s">
        <v>159</v>
      </c>
      <c r="C80" s="2">
        <v>300000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</row>
    <row r="81" spans="1:8" x14ac:dyDescent="0.2">
      <c r="A81" t="s">
        <v>162</v>
      </c>
      <c r="B81" t="s">
        <v>163</v>
      </c>
      <c r="C81" s="2">
        <v>100000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</row>
    <row r="82" spans="1:8" x14ac:dyDescent="0.2">
      <c r="A82" s="68" t="s">
        <v>558</v>
      </c>
      <c r="B82" s="68"/>
      <c r="C82" s="18">
        <v>200000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</row>
    <row r="83" spans="1:8" x14ac:dyDescent="0.2">
      <c r="A83" s="69" t="s">
        <v>213</v>
      </c>
      <c r="B83" s="69"/>
      <c r="C83" s="15">
        <v>200000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1:8" x14ac:dyDescent="0.2">
      <c r="A84" s="69" t="s">
        <v>214</v>
      </c>
      <c r="B84" s="69"/>
      <c r="C84" s="15">
        <v>200000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1:8" x14ac:dyDescent="0.2">
      <c r="A85" s="70" t="s">
        <v>257</v>
      </c>
      <c r="B85" s="70"/>
      <c r="C85" s="16">
        <v>200000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</row>
    <row r="86" spans="1:8" x14ac:dyDescent="0.2">
      <c r="A86" s="70" t="s">
        <v>258</v>
      </c>
      <c r="B86" s="70"/>
      <c r="C86" s="16">
        <v>200000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</row>
    <row r="87" spans="1:8" x14ac:dyDescent="0.2">
      <c r="A87" t="s">
        <v>8</v>
      </c>
      <c r="B87" t="s">
        <v>20</v>
      </c>
      <c r="C87" s="2">
        <v>200000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</row>
    <row r="88" spans="1:8" x14ac:dyDescent="0.2">
      <c r="A88" t="s">
        <v>101</v>
      </c>
      <c r="B88" t="s">
        <v>102</v>
      </c>
      <c r="C88" s="2">
        <v>200000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</row>
    <row r="89" spans="1:8" x14ac:dyDescent="0.2">
      <c r="A89" t="s">
        <v>107</v>
      </c>
      <c r="B89" t="s">
        <v>108</v>
      </c>
      <c r="C89" s="2">
        <v>5000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</row>
    <row r="90" spans="1:8" x14ac:dyDescent="0.2">
      <c r="A90" t="s">
        <v>111</v>
      </c>
      <c r="B90" t="s">
        <v>112</v>
      </c>
      <c r="C90" s="2">
        <v>195000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</row>
    <row r="91" spans="1:8" x14ac:dyDescent="0.2">
      <c r="A91" s="67" t="s">
        <v>559</v>
      </c>
      <c r="B91" s="67"/>
      <c r="C91" s="17">
        <v>115000</v>
      </c>
      <c r="D91" s="17">
        <v>115000</v>
      </c>
      <c r="E91" s="17">
        <v>115000</v>
      </c>
      <c r="F91" s="17">
        <v>100</v>
      </c>
      <c r="G91" s="17">
        <v>100</v>
      </c>
      <c r="H91" s="17">
        <v>100</v>
      </c>
    </row>
    <row r="92" spans="1:8" x14ac:dyDescent="0.2">
      <c r="A92" s="68" t="s">
        <v>562</v>
      </c>
      <c r="B92" s="68"/>
      <c r="C92" s="18">
        <v>115000</v>
      </c>
      <c r="D92" s="18">
        <v>115000</v>
      </c>
      <c r="E92" s="18">
        <v>115000</v>
      </c>
      <c r="F92" s="18">
        <v>100</v>
      </c>
      <c r="G92" s="18">
        <v>100</v>
      </c>
      <c r="H92" s="18">
        <v>100</v>
      </c>
    </row>
    <row r="93" spans="1:8" x14ac:dyDescent="0.2">
      <c r="A93" s="69" t="s">
        <v>237</v>
      </c>
      <c r="B93" s="69"/>
      <c r="C93" s="15">
        <v>115000</v>
      </c>
      <c r="D93" s="15">
        <v>115000</v>
      </c>
      <c r="E93" s="15">
        <v>115000</v>
      </c>
      <c r="F93" s="15">
        <v>100</v>
      </c>
      <c r="G93" s="15">
        <v>100</v>
      </c>
      <c r="H93" s="15">
        <v>100</v>
      </c>
    </row>
    <row r="94" spans="1:8" x14ac:dyDescent="0.2">
      <c r="A94" s="69" t="s">
        <v>239</v>
      </c>
      <c r="B94" s="69"/>
      <c r="C94" s="15">
        <v>115000</v>
      </c>
      <c r="D94" s="15">
        <v>115000</v>
      </c>
      <c r="E94" s="15">
        <v>115000</v>
      </c>
      <c r="F94" s="15">
        <v>100</v>
      </c>
      <c r="G94" s="15">
        <v>100</v>
      </c>
      <c r="H94" s="15">
        <v>100</v>
      </c>
    </row>
    <row r="95" spans="1:8" x14ac:dyDescent="0.2">
      <c r="A95" s="70" t="s">
        <v>257</v>
      </c>
      <c r="B95" s="70"/>
      <c r="C95" s="16">
        <v>115000</v>
      </c>
      <c r="D95" s="16">
        <v>115000</v>
      </c>
      <c r="E95" s="16">
        <v>115000</v>
      </c>
      <c r="F95" s="16">
        <v>100</v>
      </c>
      <c r="G95" s="16">
        <v>100</v>
      </c>
      <c r="H95" s="16">
        <v>100</v>
      </c>
    </row>
    <row r="96" spans="1:8" x14ac:dyDescent="0.2">
      <c r="A96" s="70" t="s">
        <v>258</v>
      </c>
      <c r="B96" s="70"/>
      <c r="C96" s="16">
        <v>115000</v>
      </c>
      <c r="D96" s="16">
        <v>115000</v>
      </c>
      <c r="E96" s="16">
        <v>115000</v>
      </c>
      <c r="F96" s="16">
        <v>100</v>
      </c>
      <c r="G96" s="16">
        <v>100</v>
      </c>
      <c r="H96" s="16">
        <v>100</v>
      </c>
    </row>
    <row r="97" spans="1:8" x14ac:dyDescent="0.2">
      <c r="A97" t="s">
        <v>8</v>
      </c>
      <c r="B97" t="s">
        <v>20</v>
      </c>
      <c r="C97" s="2">
        <v>115000</v>
      </c>
      <c r="D97" s="2">
        <v>115000</v>
      </c>
      <c r="E97" s="2">
        <v>115000</v>
      </c>
      <c r="F97" s="2">
        <v>100</v>
      </c>
      <c r="G97" s="2">
        <v>100</v>
      </c>
      <c r="H97" s="2">
        <v>100</v>
      </c>
    </row>
    <row r="98" spans="1:8" x14ac:dyDescent="0.2">
      <c r="A98" t="s">
        <v>101</v>
      </c>
      <c r="B98" t="s">
        <v>102</v>
      </c>
      <c r="C98" s="2">
        <v>55000</v>
      </c>
      <c r="D98" s="2">
        <v>55000</v>
      </c>
      <c r="E98" s="2">
        <v>55000</v>
      </c>
      <c r="F98" s="2">
        <v>100</v>
      </c>
      <c r="G98" s="2">
        <v>100</v>
      </c>
      <c r="H98" s="2">
        <v>100</v>
      </c>
    </row>
    <row r="99" spans="1:8" x14ac:dyDescent="0.2">
      <c r="A99" t="s">
        <v>107</v>
      </c>
      <c r="B99" t="s">
        <v>108</v>
      </c>
      <c r="C99" s="2">
        <v>8000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</row>
    <row r="100" spans="1:8" x14ac:dyDescent="0.2">
      <c r="A100" t="s">
        <v>111</v>
      </c>
      <c r="B100" t="s">
        <v>112</v>
      </c>
      <c r="C100" s="2">
        <v>47000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</row>
    <row r="101" spans="1:8" x14ac:dyDescent="0.2">
      <c r="A101" t="s">
        <v>136</v>
      </c>
      <c r="B101" t="s">
        <v>137</v>
      </c>
      <c r="C101" s="2">
        <v>60000</v>
      </c>
      <c r="D101" s="2">
        <v>60000</v>
      </c>
      <c r="E101" s="2">
        <v>60000</v>
      </c>
      <c r="F101" s="2">
        <v>100</v>
      </c>
      <c r="G101" s="2">
        <v>100</v>
      </c>
      <c r="H101" s="2">
        <v>100</v>
      </c>
    </row>
    <row r="102" spans="1:8" x14ac:dyDescent="0.2">
      <c r="A102" t="s">
        <v>138</v>
      </c>
      <c r="B102" t="s">
        <v>139</v>
      </c>
      <c r="C102" s="2">
        <v>60000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</row>
    <row r="103" spans="1:8" x14ac:dyDescent="0.2">
      <c r="A103" s="67" t="s">
        <v>263</v>
      </c>
      <c r="B103" s="67"/>
      <c r="C103" s="17">
        <v>69000</v>
      </c>
      <c r="D103" s="17">
        <v>69000</v>
      </c>
      <c r="E103" s="17">
        <v>69000</v>
      </c>
      <c r="F103" s="17">
        <v>100</v>
      </c>
      <c r="G103" s="17">
        <v>100</v>
      </c>
      <c r="H103" s="17">
        <v>100</v>
      </c>
    </row>
    <row r="104" spans="1:8" x14ac:dyDescent="0.2">
      <c r="A104" s="68" t="s">
        <v>264</v>
      </c>
      <c r="B104" s="68"/>
      <c r="C104" s="18">
        <v>69000</v>
      </c>
      <c r="D104" s="18">
        <v>69000</v>
      </c>
      <c r="E104" s="18">
        <v>69000</v>
      </c>
      <c r="F104" s="18">
        <v>100</v>
      </c>
      <c r="G104" s="18">
        <v>100</v>
      </c>
      <c r="H104" s="18">
        <v>100</v>
      </c>
    </row>
    <row r="105" spans="1:8" x14ac:dyDescent="0.2">
      <c r="A105" s="69" t="s">
        <v>213</v>
      </c>
      <c r="B105" s="69"/>
      <c r="C105" s="15">
        <v>69000</v>
      </c>
      <c r="D105" s="15">
        <v>69000</v>
      </c>
      <c r="E105" s="15">
        <v>69000</v>
      </c>
      <c r="F105" s="15">
        <v>100</v>
      </c>
      <c r="G105" s="15">
        <v>100</v>
      </c>
      <c r="H105" s="15">
        <v>100</v>
      </c>
    </row>
    <row r="106" spans="1:8" x14ac:dyDescent="0.2">
      <c r="A106" s="69" t="s">
        <v>214</v>
      </c>
      <c r="B106" s="69"/>
      <c r="C106" s="15">
        <v>69000</v>
      </c>
      <c r="D106" s="15">
        <v>69000</v>
      </c>
      <c r="E106" s="15">
        <v>69000</v>
      </c>
      <c r="F106" s="15">
        <v>100</v>
      </c>
      <c r="G106" s="15">
        <v>100</v>
      </c>
      <c r="H106" s="15">
        <v>100</v>
      </c>
    </row>
    <row r="107" spans="1:8" x14ac:dyDescent="0.2">
      <c r="A107" s="70" t="s">
        <v>257</v>
      </c>
      <c r="B107" s="70"/>
      <c r="C107" s="16">
        <v>69000</v>
      </c>
      <c r="D107" s="16">
        <v>69000</v>
      </c>
      <c r="E107" s="16">
        <v>69000</v>
      </c>
      <c r="F107" s="16">
        <v>100</v>
      </c>
      <c r="G107" s="16">
        <v>100</v>
      </c>
      <c r="H107" s="16">
        <v>100</v>
      </c>
    </row>
    <row r="108" spans="1:8" x14ac:dyDescent="0.2">
      <c r="A108" s="70" t="s">
        <v>258</v>
      </c>
      <c r="B108" s="70"/>
      <c r="C108" s="16">
        <v>69000</v>
      </c>
      <c r="D108" s="16">
        <v>69000</v>
      </c>
      <c r="E108" s="16">
        <v>69000</v>
      </c>
      <c r="F108" s="16">
        <v>100</v>
      </c>
      <c r="G108" s="16">
        <v>100</v>
      </c>
      <c r="H108" s="16">
        <v>100</v>
      </c>
    </row>
    <row r="109" spans="1:8" x14ac:dyDescent="0.2">
      <c r="A109" t="s">
        <v>8</v>
      </c>
      <c r="B109" t="s">
        <v>20</v>
      </c>
      <c r="C109" s="2">
        <v>69000</v>
      </c>
      <c r="D109" s="2">
        <v>69000</v>
      </c>
      <c r="E109" s="2">
        <v>69000</v>
      </c>
      <c r="F109" s="2">
        <v>100</v>
      </c>
      <c r="G109" s="2">
        <v>100</v>
      </c>
      <c r="H109" s="2">
        <v>100</v>
      </c>
    </row>
    <row r="110" spans="1:8" x14ac:dyDescent="0.2">
      <c r="A110" t="s">
        <v>136</v>
      </c>
      <c r="B110" t="s">
        <v>137</v>
      </c>
      <c r="C110" s="2">
        <v>69000</v>
      </c>
      <c r="D110" s="2">
        <v>69000</v>
      </c>
      <c r="E110" s="2">
        <v>69000</v>
      </c>
      <c r="F110" s="2">
        <v>100</v>
      </c>
      <c r="G110" s="2">
        <v>100</v>
      </c>
      <c r="H110" s="2">
        <v>100</v>
      </c>
    </row>
    <row r="111" spans="1:8" x14ac:dyDescent="0.2">
      <c r="A111" t="s">
        <v>138</v>
      </c>
      <c r="B111" t="s">
        <v>139</v>
      </c>
      <c r="C111" s="2">
        <v>69000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</row>
    <row r="112" spans="1:8" x14ac:dyDescent="0.2">
      <c r="A112" s="67" t="s">
        <v>265</v>
      </c>
      <c r="B112" s="67"/>
      <c r="C112" s="17">
        <v>3000</v>
      </c>
      <c r="D112" s="17">
        <v>3000</v>
      </c>
      <c r="E112" s="17">
        <v>3000</v>
      </c>
      <c r="F112" s="17">
        <v>100</v>
      </c>
      <c r="G112" s="17">
        <v>100</v>
      </c>
      <c r="H112" s="17">
        <v>100</v>
      </c>
    </row>
    <row r="113" spans="1:8" x14ac:dyDescent="0.2">
      <c r="A113" s="68" t="s">
        <v>266</v>
      </c>
      <c r="B113" s="68"/>
      <c r="C113" s="18">
        <v>3000</v>
      </c>
      <c r="D113" s="18">
        <v>3000</v>
      </c>
      <c r="E113" s="18">
        <v>3000</v>
      </c>
      <c r="F113" s="18">
        <v>100</v>
      </c>
      <c r="G113" s="18">
        <v>100</v>
      </c>
      <c r="H113" s="18">
        <v>100</v>
      </c>
    </row>
    <row r="114" spans="1:8" x14ac:dyDescent="0.2">
      <c r="A114" s="69" t="s">
        <v>213</v>
      </c>
      <c r="B114" s="69"/>
      <c r="C114" s="15">
        <v>3000</v>
      </c>
      <c r="D114" s="15">
        <v>3000</v>
      </c>
      <c r="E114" s="15">
        <v>3000</v>
      </c>
      <c r="F114" s="15">
        <v>100</v>
      </c>
      <c r="G114" s="15">
        <v>100</v>
      </c>
      <c r="H114" s="15">
        <v>100</v>
      </c>
    </row>
    <row r="115" spans="1:8" x14ac:dyDescent="0.2">
      <c r="A115" s="69" t="s">
        <v>214</v>
      </c>
      <c r="B115" s="69"/>
      <c r="C115" s="15">
        <v>3000</v>
      </c>
      <c r="D115" s="15">
        <v>3000</v>
      </c>
      <c r="E115" s="15">
        <v>3000</v>
      </c>
      <c r="F115" s="15">
        <v>100</v>
      </c>
      <c r="G115" s="15">
        <v>100</v>
      </c>
      <c r="H115" s="15">
        <v>100</v>
      </c>
    </row>
    <row r="116" spans="1:8" x14ac:dyDescent="0.2">
      <c r="A116" s="70" t="s">
        <v>257</v>
      </c>
      <c r="B116" s="70"/>
      <c r="C116" s="16">
        <v>3000</v>
      </c>
      <c r="D116" s="16">
        <v>3000</v>
      </c>
      <c r="E116" s="16">
        <v>3000</v>
      </c>
      <c r="F116" s="16">
        <v>100</v>
      </c>
      <c r="G116" s="16">
        <v>100</v>
      </c>
      <c r="H116" s="16">
        <v>100</v>
      </c>
    </row>
    <row r="117" spans="1:8" x14ac:dyDescent="0.2">
      <c r="A117" s="70" t="s">
        <v>258</v>
      </c>
      <c r="B117" s="70"/>
      <c r="C117" s="16">
        <v>3000</v>
      </c>
      <c r="D117" s="16">
        <v>3000</v>
      </c>
      <c r="E117" s="16">
        <v>3000</v>
      </c>
      <c r="F117" s="16">
        <v>100</v>
      </c>
      <c r="G117" s="16">
        <v>100</v>
      </c>
      <c r="H117" s="16">
        <v>100</v>
      </c>
    </row>
    <row r="118" spans="1:8" x14ac:dyDescent="0.2">
      <c r="A118" t="s">
        <v>8</v>
      </c>
      <c r="B118" t="s">
        <v>20</v>
      </c>
      <c r="C118" s="2">
        <v>3000</v>
      </c>
      <c r="D118" s="2">
        <v>3000</v>
      </c>
      <c r="E118" s="2">
        <v>3000</v>
      </c>
      <c r="F118" s="2">
        <v>100</v>
      </c>
      <c r="G118" s="2">
        <v>100</v>
      </c>
      <c r="H118" s="2">
        <v>100</v>
      </c>
    </row>
    <row r="119" spans="1:8" x14ac:dyDescent="0.2">
      <c r="A119" t="s">
        <v>101</v>
      </c>
      <c r="B119" t="s">
        <v>102</v>
      </c>
      <c r="C119" s="2">
        <v>3000</v>
      </c>
      <c r="D119" s="2">
        <v>3000</v>
      </c>
      <c r="E119" s="2">
        <v>3000</v>
      </c>
      <c r="F119" s="2">
        <v>100</v>
      </c>
      <c r="G119" s="2">
        <v>100</v>
      </c>
      <c r="H119" s="2">
        <v>100</v>
      </c>
    </row>
    <row r="120" spans="1:8" x14ac:dyDescent="0.2">
      <c r="A120" t="s">
        <v>111</v>
      </c>
      <c r="B120" t="s">
        <v>112</v>
      </c>
      <c r="C120" s="2">
        <v>3000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</row>
    <row r="121" spans="1:8" x14ac:dyDescent="0.2">
      <c r="A121" s="67" t="s">
        <v>267</v>
      </c>
      <c r="B121" s="67"/>
      <c r="C121" s="17">
        <v>20000</v>
      </c>
      <c r="D121" s="17">
        <v>20000</v>
      </c>
      <c r="E121" s="17">
        <v>20000</v>
      </c>
      <c r="F121" s="17">
        <v>100</v>
      </c>
      <c r="G121" s="17">
        <v>100</v>
      </c>
      <c r="H121" s="17">
        <v>100</v>
      </c>
    </row>
    <row r="122" spans="1:8" x14ac:dyDescent="0.2">
      <c r="A122" s="68" t="s">
        <v>268</v>
      </c>
      <c r="B122" s="68"/>
      <c r="C122" s="18">
        <v>20000</v>
      </c>
      <c r="D122" s="18">
        <v>20000</v>
      </c>
      <c r="E122" s="18">
        <v>20000</v>
      </c>
      <c r="F122" s="18">
        <v>100</v>
      </c>
      <c r="G122" s="18">
        <v>100</v>
      </c>
      <c r="H122" s="18">
        <v>100</v>
      </c>
    </row>
    <row r="123" spans="1:8" x14ac:dyDescent="0.2">
      <c r="A123" s="69" t="s">
        <v>213</v>
      </c>
      <c r="B123" s="69"/>
      <c r="C123" s="15">
        <v>20000</v>
      </c>
      <c r="D123" s="15">
        <v>20000</v>
      </c>
      <c r="E123" s="15">
        <v>20000</v>
      </c>
      <c r="F123" s="15">
        <v>100</v>
      </c>
      <c r="G123" s="15">
        <v>100</v>
      </c>
      <c r="H123" s="15">
        <v>100</v>
      </c>
    </row>
    <row r="124" spans="1:8" x14ac:dyDescent="0.2">
      <c r="A124" s="69" t="s">
        <v>214</v>
      </c>
      <c r="B124" s="69"/>
      <c r="C124" s="15">
        <v>20000</v>
      </c>
      <c r="D124" s="15">
        <v>20000</v>
      </c>
      <c r="E124" s="15">
        <v>20000</v>
      </c>
      <c r="F124" s="15">
        <v>100</v>
      </c>
      <c r="G124" s="15">
        <v>100</v>
      </c>
      <c r="H124" s="15">
        <v>100</v>
      </c>
    </row>
    <row r="125" spans="1:8" x14ac:dyDescent="0.2">
      <c r="A125" s="70" t="s">
        <v>257</v>
      </c>
      <c r="B125" s="70"/>
      <c r="C125" s="16">
        <v>20000</v>
      </c>
      <c r="D125" s="16">
        <v>20000</v>
      </c>
      <c r="E125" s="16">
        <v>20000</v>
      </c>
      <c r="F125" s="16">
        <v>100</v>
      </c>
      <c r="G125" s="16">
        <v>100</v>
      </c>
      <c r="H125" s="16">
        <v>100</v>
      </c>
    </row>
    <row r="126" spans="1:8" x14ac:dyDescent="0.2">
      <c r="A126" s="70" t="s">
        <v>258</v>
      </c>
      <c r="B126" s="70"/>
      <c r="C126" s="16">
        <v>20000</v>
      </c>
      <c r="D126" s="16">
        <v>20000</v>
      </c>
      <c r="E126" s="16">
        <v>20000</v>
      </c>
      <c r="F126" s="16">
        <v>100</v>
      </c>
      <c r="G126" s="16">
        <v>100</v>
      </c>
      <c r="H126" s="16">
        <v>100</v>
      </c>
    </row>
    <row r="127" spans="1:8" x14ac:dyDescent="0.2">
      <c r="A127" t="s">
        <v>8</v>
      </c>
      <c r="B127" t="s">
        <v>20</v>
      </c>
      <c r="C127" s="2">
        <v>20000</v>
      </c>
      <c r="D127" s="2">
        <v>20000</v>
      </c>
      <c r="E127" s="2">
        <v>20000</v>
      </c>
      <c r="F127" s="2">
        <v>100</v>
      </c>
      <c r="G127" s="2">
        <v>100</v>
      </c>
      <c r="H127" s="2">
        <v>100</v>
      </c>
    </row>
    <row r="128" spans="1:8" x14ac:dyDescent="0.2">
      <c r="A128" t="s">
        <v>101</v>
      </c>
      <c r="B128" t="s">
        <v>102</v>
      </c>
      <c r="C128" s="2">
        <v>20000</v>
      </c>
      <c r="D128" s="2">
        <v>20000</v>
      </c>
      <c r="E128" s="2">
        <v>20000</v>
      </c>
      <c r="F128" s="2">
        <v>100</v>
      </c>
      <c r="G128" s="2">
        <v>100</v>
      </c>
      <c r="H128" s="2">
        <v>100</v>
      </c>
    </row>
    <row r="129" spans="1:8" x14ac:dyDescent="0.2">
      <c r="A129" t="s">
        <v>107</v>
      </c>
      <c r="B129" t="s">
        <v>108</v>
      </c>
      <c r="C129" s="2">
        <v>7000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</row>
    <row r="130" spans="1:8" x14ac:dyDescent="0.2">
      <c r="A130" t="s">
        <v>109</v>
      </c>
      <c r="B130" t="s">
        <v>110</v>
      </c>
      <c r="C130" s="2">
        <v>7000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</row>
    <row r="131" spans="1:8" x14ac:dyDescent="0.2">
      <c r="A131" t="s">
        <v>111</v>
      </c>
      <c r="B131" t="s">
        <v>112</v>
      </c>
      <c r="C131" s="2">
        <v>6000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</row>
    <row r="132" spans="1:8" x14ac:dyDescent="0.2">
      <c r="A132" s="65" t="s">
        <v>188</v>
      </c>
      <c r="B132" s="65"/>
      <c r="C132" s="13">
        <v>108161850</v>
      </c>
      <c r="D132" s="13">
        <v>104324150</v>
      </c>
      <c r="E132" s="13">
        <v>74548650</v>
      </c>
      <c r="F132" s="13">
        <v>96.451800000000006</v>
      </c>
      <c r="G132" s="13">
        <v>71.458600000000004</v>
      </c>
      <c r="H132" s="13">
        <v>68.923199999999994</v>
      </c>
    </row>
    <row r="133" spans="1:8" x14ac:dyDescent="0.2">
      <c r="A133" s="66" t="s">
        <v>189</v>
      </c>
      <c r="B133" s="66"/>
      <c r="C133" s="14">
        <v>102123000</v>
      </c>
      <c r="D133" s="14">
        <v>98444250</v>
      </c>
      <c r="E133" s="14">
        <v>68805150</v>
      </c>
      <c r="F133" s="14">
        <v>96.3977</v>
      </c>
      <c r="G133" s="14">
        <v>69.892499999999998</v>
      </c>
      <c r="H133" s="14">
        <v>67.374700000000004</v>
      </c>
    </row>
    <row r="134" spans="1:8" x14ac:dyDescent="0.2">
      <c r="A134" s="61" t="s">
        <v>257</v>
      </c>
      <c r="B134" s="61"/>
      <c r="C134" s="21">
        <f t="shared" ref="C134:E135" si="2">C151+C165+C178+C187+C209+C240+C250+C259+C268+C277+C299+C338+C351+C363+C375+C388+C406+C419+C471+C497+C510+C526+C552+C565+C578+C591+C612+C625+C639+C660+C669+C683+C691+C700+C709+C721+C744+C753+C774+C783+C792+C802+C811+C824+C865+C878+C891+C925+C949+C1009+C1017+C1031+C1051+C1070+C1094+C1156+C1176</f>
        <v>18148450</v>
      </c>
      <c r="D134" s="21">
        <f t="shared" si="2"/>
        <v>18754850</v>
      </c>
      <c r="E134" s="21">
        <f t="shared" si="2"/>
        <v>19484050</v>
      </c>
      <c r="F134" s="21">
        <f>D134/C134*100</f>
        <v>103.34133217988312</v>
      </c>
      <c r="G134" s="21">
        <f>E134/D134*100</f>
        <v>103.88806095489966</v>
      </c>
      <c r="H134" s="21">
        <f>E134/C134*100</f>
        <v>107.35930616664233</v>
      </c>
    </row>
    <row r="135" spans="1:8" x14ac:dyDescent="0.2">
      <c r="A135" s="61" t="s">
        <v>258</v>
      </c>
      <c r="B135" s="61"/>
      <c r="C135" s="21">
        <f t="shared" si="2"/>
        <v>16148450</v>
      </c>
      <c r="D135" s="21">
        <f t="shared" si="2"/>
        <v>18754850</v>
      </c>
      <c r="E135" s="21">
        <f t="shared" si="2"/>
        <v>19484050</v>
      </c>
      <c r="F135" s="21">
        <f t="shared" ref="F135:F146" si="3">D135/C135*100</f>
        <v>116.14024875452442</v>
      </c>
      <c r="G135" s="21">
        <f t="shared" ref="G135:G146" si="4">E135/D135*100</f>
        <v>103.88806095489966</v>
      </c>
      <c r="H135" s="21">
        <f t="shared" ref="H135:H146" si="5">E135/C135*100</f>
        <v>120.65585241927243</v>
      </c>
    </row>
    <row r="136" spans="1:8" x14ac:dyDescent="0.2">
      <c r="A136" s="61" t="s">
        <v>280</v>
      </c>
      <c r="B136" s="61"/>
      <c r="C136" s="21">
        <f>C192+C356+C368+C714</f>
        <v>2000000</v>
      </c>
      <c r="D136" s="21">
        <f>D192+D356+D368+D714</f>
        <v>0</v>
      </c>
      <c r="E136" s="21">
        <f>E192+E356+E368+E714</f>
        <v>0</v>
      </c>
      <c r="F136" s="21">
        <f t="shared" si="3"/>
        <v>0</v>
      </c>
      <c r="G136" s="21">
        <v>0</v>
      </c>
      <c r="H136" s="21">
        <f t="shared" si="5"/>
        <v>0</v>
      </c>
    </row>
    <row r="137" spans="1:8" x14ac:dyDescent="0.2">
      <c r="A137" s="61" t="s">
        <v>271</v>
      </c>
      <c r="B137" s="61"/>
      <c r="C137" s="21">
        <f>C156+C196+C214+C223+C231+C287+C306+C330+C343+C380+C393+C411+C428+C439+C481+C489+C502+C518+C531+C644+C652+C726+C735</f>
        <v>12260000</v>
      </c>
      <c r="D137" s="21">
        <f>D156+D196+D214+D223+D231+D287+D306+D330+D343+D380+D393+D411+D428+D439+D481+D489+D502+D518+D531+D644+D652+D726+D735</f>
        <v>12180000</v>
      </c>
      <c r="E137" s="21">
        <f>E156+E196+E214+E223+E231+E287+E306+E330+E343+E380+E393+E411+E428+E439+E481+E489+E502+E518+E531+E644+E652+E726+E735</f>
        <v>12180000</v>
      </c>
      <c r="F137" s="21">
        <f t="shared" si="3"/>
        <v>99.347471451876018</v>
      </c>
      <c r="G137" s="21">
        <f t="shared" si="4"/>
        <v>100</v>
      </c>
      <c r="H137" s="21">
        <f t="shared" si="5"/>
        <v>99.347471451876018</v>
      </c>
    </row>
    <row r="138" spans="1:8" x14ac:dyDescent="0.2">
      <c r="A138" s="61" t="s">
        <v>272</v>
      </c>
      <c r="B138" s="61"/>
      <c r="C138" s="21">
        <f>C157+C197+C215+C224+C232+C288+C307+C331+C344+C381+C394+C412+C429+C440+C482+C490+C503+C519+C532+C645+C653+C727</f>
        <v>12180000</v>
      </c>
      <c r="D138" s="21">
        <f>D157+D197+D215+D224+D232+D288+D307+D331+D344+D381+D394+D412+D429+D440+D482+D490+D503+D519+D532+D645+D653+D727</f>
        <v>12180000</v>
      </c>
      <c r="E138" s="21">
        <f>E157+E197+E215+E224+E232+E288+E307+E331+E344+E381+E394+E412+E429+E440+E482+E490+E503+E519+E532+E645+E653+E727</f>
        <v>12180000</v>
      </c>
      <c r="F138" s="21">
        <f t="shared" si="3"/>
        <v>100</v>
      </c>
      <c r="G138" s="21">
        <f t="shared" si="4"/>
        <v>100</v>
      </c>
      <c r="H138" s="21">
        <f t="shared" si="5"/>
        <v>100</v>
      </c>
    </row>
    <row r="139" spans="1:8" x14ac:dyDescent="0.2">
      <c r="A139" s="61" t="s">
        <v>342</v>
      </c>
      <c r="B139" s="61"/>
      <c r="C139" s="21">
        <f>C736</f>
        <v>80000</v>
      </c>
      <c r="D139" s="21">
        <f>D736</f>
        <v>0</v>
      </c>
      <c r="E139" s="21">
        <f>E736</f>
        <v>0</v>
      </c>
      <c r="F139" s="21">
        <f t="shared" si="3"/>
        <v>0</v>
      </c>
      <c r="G139" s="21">
        <v>0</v>
      </c>
      <c r="H139" s="21">
        <f t="shared" si="5"/>
        <v>0</v>
      </c>
    </row>
    <row r="140" spans="1:8" x14ac:dyDescent="0.2">
      <c r="A140" s="61" t="s">
        <v>275</v>
      </c>
      <c r="B140" s="61"/>
      <c r="C140" s="21">
        <f>C170+C201+C313+C398+C536+C544+C557+C570+C596+C604+C617+C630+C674+C762+C816+C839+C870+C883+C896+C905+C930+C958+C969+C988+C1022+C1039+C1059+C1078+C1102+C1119+C1131+C1143+C1164+C1217+C1225</f>
        <v>68261450</v>
      </c>
      <c r="D140" s="21">
        <f>D170+D201+D313+D398+D536+D544+D557+D570+D596+D604+D617+D630+D674+D762+D816+D839+D870+D883+D896+D905+D930+D958+D969+D988+D1022+D1039+D1059+D1078+D1102+D1119+D1131+D1143+D1164+D1217+D1225</f>
        <v>66479900</v>
      </c>
      <c r="E140" s="21">
        <f>E170+E201+E313+E398+E536+E544+E557+E570+E596+E604+E617+E630+E674+E762+E816+E839+E870+E883+E896+E905+E930+E958+E969+E988+E1022+E1039+E1059+E1078+E1102+E1119+E1131+E1143+E1164+E1217+E1225</f>
        <v>35395100</v>
      </c>
      <c r="F140" s="21">
        <f t="shared" si="3"/>
        <v>97.390108179653382</v>
      </c>
      <c r="G140" s="21">
        <f t="shared" si="4"/>
        <v>53.241806922092238</v>
      </c>
      <c r="H140" s="21">
        <f t="shared" si="5"/>
        <v>51.85225335822782</v>
      </c>
    </row>
    <row r="141" spans="1:8" x14ac:dyDescent="0.2">
      <c r="A141" s="61" t="s">
        <v>276</v>
      </c>
      <c r="B141" s="61"/>
      <c r="C141" s="21">
        <f>C171+C202+C314+C399+C537+C545+C558+C571+C597+C605+C618+C631+C675+C817+C840+C871+C884+C897+C906+C931+C959+C970+C989+C1023+C1040+C1060+C1079+C1103+C1120+C1132+C1144+C1165+C1216+C1226</f>
        <v>67966100</v>
      </c>
      <c r="D141" s="21">
        <f>D171+D202+D314+D399+D537+D545+D558+D571+D597+D605+D618+D631+D675+D817+D840+D871+D884+D897+D906+D931+D959+D970+D989+D1023+D1040+D1060+D1079+D1103+D1120+D1132+D1144+D1165+D1216+D1226</f>
        <v>66479900</v>
      </c>
      <c r="E141" s="21">
        <f>E171+E202+E314+E399+E537+E545+E558+E571+E597+E605+E618+E631+E675+E817+E840+E871+E884+E897+E906+E931+E959+E970+E989+E1023+E1040+E1060+E1079+E1103+E1120+E1132+E1144+E1165+E1216+E1226</f>
        <v>35395100</v>
      </c>
      <c r="F141" s="21">
        <f t="shared" si="3"/>
        <v>97.813321641229962</v>
      </c>
      <c r="G141" s="21">
        <f t="shared" si="4"/>
        <v>53.241806922092238</v>
      </c>
      <c r="H141" s="21">
        <f t="shared" si="5"/>
        <v>52.077579852308716</v>
      </c>
    </row>
    <row r="142" spans="1:8" x14ac:dyDescent="0.2">
      <c r="A142" s="61" t="s">
        <v>347</v>
      </c>
      <c r="B142" s="61"/>
      <c r="C142" s="21">
        <f>C763+C918+C941</f>
        <v>295350</v>
      </c>
      <c r="D142" s="21">
        <f>D763+D918+D941</f>
        <v>0</v>
      </c>
      <c r="E142" s="21">
        <f>E763+E918+E941</f>
        <v>0</v>
      </c>
      <c r="F142" s="21">
        <f t="shared" si="3"/>
        <v>0</v>
      </c>
      <c r="G142" s="21">
        <v>0</v>
      </c>
      <c r="H142" s="21">
        <f t="shared" si="5"/>
        <v>0</v>
      </c>
    </row>
    <row r="143" spans="1:8" x14ac:dyDescent="0.2">
      <c r="A143" s="61" t="s">
        <v>320</v>
      </c>
      <c r="B143" s="61"/>
      <c r="C143" s="21">
        <f t="shared" ref="C143:E144" si="6">C583+C1185+C1193+C1205</f>
        <v>1583100</v>
      </c>
      <c r="D143" s="21">
        <f t="shared" si="6"/>
        <v>29500</v>
      </c>
      <c r="E143" s="21">
        <f t="shared" si="6"/>
        <v>0</v>
      </c>
      <c r="F143" s="21">
        <f t="shared" si="3"/>
        <v>1.8634325058429664</v>
      </c>
      <c r="G143" s="21">
        <f t="shared" si="4"/>
        <v>0</v>
      </c>
      <c r="H143" s="21">
        <f t="shared" si="5"/>
        <v>0</v>
      </c>
    </row>
    <row r="144" spans="1:8" x14ac:dyDescent="0.2">
      <c r="A144" s="61" t="s">
        <v>321</v>
      </c>
      <c r="B144" s="61"/>
      <c r="C144" s="21">
        <f t="shared" si="6"/>
        <v>1583100</v>
      </c>
      <c r="D144" s="21">
        <f t="shared" si="6"/>
        <v>29500</v>
      </c>
      <c r="E144" s="21">
        <f t="shared" si="6"/>
        <v>0</v>
      </c>
      <c r="F144" s="21">
        <f t="shared" si="3"/>
        <v>1.8634325058429664</v>
      </c>
      <c r="G144" s="21">
        <f t="shared" si="4"/>
        <v>0</v>
      </c>
      <c r="H144" s="21">
        <f t="shared" si="5"/>
        <v>0</v>
      </c>
    </row>
    <row r="145" spans="1:17" x14ac:dyDescent="0.2">
      <c r="A145" s="61" t="s">
        <v>294</v>
      </c>
      <c r="B145" s="61"/>
      <c r="C145" s="21">
        <f t="shared" ref="C145:E146" si="7">C320+C447+C455+C463+C857+C1086+C1110</f>
        <v>1870000</v>
      </c>
      <c r="D145" s="21">
        <f t="shared" si="7"/>
        <v>1000000</v>
      </c>
      <c r="E145" s="21">
        <f t="shared" si="7"/>
        <v>1746000</v>
      </c>
      <c r="F145" s="21">
        <f t="shared" si="3"/>
        <v>53.475935828877006</v>
      </c>
      <c r="G145" s="21">
        <f t="shared" si="4"/>
        <v>174.6</v>
      </c>
      <c r="H145" s="21">
        <f t="shared" si="5"/>
        <v>93.368983957219257</v>
      </c>
      <c r="I145" s="22"/>
      <c r="J145" s="22"/>
      <c r="K145" s="23"/>
      <c r="L145" s="23"/>
      <c r="M145" s="23"/>
      <c r="N145" s="23"/>
      <c r="O145" s="23"/>
      <c r="P145" s="23"/>
      <c r="Q145" s="22"/>
    </row>
    <row r="146" spans="1:17" x14ac:dyDescent="0.2">
      <c r="A146" s="61" t="s">
        <v>295</v>
      </c>
      <c r="B146" s="61"/>
      <c r="C146" s="21">
        <f t="shared" si="7"/>
        <v>1870000</v>
      </c>
      <c r="D146" s="21">
        <f t="shared" si="7"/>
        <v>1000000</v>
      </c>
      <c r="E146" s="21">
        <f t="shared" si="7"/>
        <v>1746000</v>
      </c>
      <c r="F146" s="21">
        <f t="shared" si="3"/>
        <v>53.475935828877006</v>
      </c>
      <c r="G146" s="21">
        <f t="shared" si="4"/>
        <v>174.6</v>
      </c>
      <c r="H146" s="21">
        <f t="shared" si="5"/>
        <v>93.368983957219257</v>
      </c>
      <c r="I146" s="22"/>
      <c r="J146" s="22"/>
      <c r="K146" s="23"/>
      <c r="L146" s="23"/>
      <c r="M146" s="23"/>
      <c r="N146" s="23"/>
      <c r="O146" s="23"/>
      <c r="P146" s="23"/>
      <c r="Q146" s="22"/>
    </row>
    <row r="147" spans="1:17" x14ac:dyDescent="0.2">
      <c r="A147" s="67" t="s">
        <v>269</v>
      </c>
      <c r="B147" s="67"/>
      <c r="C147" s="17">
        <v>240000</v>
      </c>
      <c r="D147" s="17">
        <v>220000</v>
      </c>
      <c r="E147" s="17">
        <v>220000</v>
      </c>
      <c r="F147" s="17">
        <v>91.666600000000003</v>
      </c>
      <c r="G147" s="17">
        <v>100</v>
      </c>
      <c r="H147" s="17">
        <v>91.666600000000003</v>
      </c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">
      <c r="A148" s="68" t="s">
        <v>270</v>
      </c>
      <c r="B148" s="68"/>
      <c r="C148" s="18">
        <v>240000</v>
      </c>
      <c r="D148" s="18">
        <v>220000</v>
      </c>
      <c r="E148" s="18">
        <v>220000</v>
      </c>
      <c r="F148" s="18">
        <v>91.666600000000003</v>
      </c>
      <c r="G148" s="18">
        <v>100</v>
      </c>
      <c r="H148" s="18">
        <v>91.666600000000003</v>
      </c>
    </row>
    <row r="149" spans="1:17" x14ac:dyDescent="0.2">
      <c r="A149" s="69" t="s">
        <v>213</v>
      </c>
      <c r="B149" s="69"/>
      <c r="C149" s="15">
        <v>240000</v>
      </c>
      <c r="D149" s="15">
        <v>220000</v>
      </c>
      <c r="E149" s="15">
        <v>220000</v>
      </c>
      <c r="F149" s="15">
        <v>91.666600000000003</v>
      </c>
      <c r="G149" s="15">
        <v>100</v>
      </c>
      <c r="H149" s="15">
        <v>91.666600000000003</v>
      </c>
    </row>
    <row r="150" spans="1:17" x14ac:dyDescent="0.2">
      <c r="A150" s="69" t="s">
        <v>214</v>
      </c>
      <c r="B150" s="69"/>
      <c r="C150" s="15">
        <v>240000</v>
      </c>
      <c r="D150" s="15">
        <v>220000</v>
      </c>
      <c r="E150" s="15">
        <v>220000</v>
      </c>
      <c r="F150" s="15">
        <v>91.666600000000003</v>
      </c>
      <c r="G150" s="15">
        <v>100</v>
      </c>
      <c r="H150" s="15">
        <v>91.666600000000003</v>
      </c>
    </row>
    <row r="151" spans="1:17" x14ac:dyDescent="0.2">
      <c r="A151" s="70" t="s">
        <v>257</v>
      </c>
      <c r="B151" s="70"/>
      <c r="C151" s="16">
        <v>170000</v>
      </c>
      <c r="D151" s="16">
        <v>150000</v>
      </c>
      <c r="E151" s="16">
        <v>200000</v>
      </c>
      <c r="F151" s="16">
        <v>88.235200000000006</v>
      </c>
      <c r="G151" s="16">
        <v>133.33330000000001</v>
      </c>
      <c r="H151" s="16">
        <v>117.64700000000001</v>
      </c>
    </row>
    <row r="152" spans="1:17" x14ac:dyDescent="0.2">
      <c r="A152" s="70" t="s">
        <v>258</v>
      </c>
      <c r="B152" s="70"/>
      <c r="C152" s="16">
        <v>170000</v>
      </c>
      <c r="D152" s="16">
        <v>150000</v>
      </c>
      <c r="E152" s="16">
        <v>200000</v>
      </c>
      <c r="F152" s="16">
        <v>88.235200000000006</v>
      </c>
      <c r="G152" s="16">
        <v>133.33330000000001</v>
      </c>
      <c r="H152" s="16">
        <v>117.64700000000001</v>
      </c>
    </row>
    <row r="153" spans="1:17" x14ac:dyDescent="0.2">
      <c r="A153" t="s">
        <v>8</v>
      </c>
      <c r="B153" t="s">
        <v>20</v>
      </c>
      <c r="C153" s="2">
        <v>170000</v>
      </c>
      <c r="D153" s="2">
        <v>150000</v>
      </c>
      <c r="E153" s="2">
        <v>200000</v>
      </c>
      <c r="F153" s="2">
        <v>88.235200000000006</v>
      </c>
      <c r="G153" s="2">
        <v>133.33330000000001</v>
      </c>
      <c r="H153" s="2">
        <v>117.64700000000001</v>
      </c>
    </row>
    <row r="154" spans="1:17" x14ac:dyDescent="0.2">
      <c r="A154" t="s">
        <v>101</v>
      </c>
      <c r="B154" t="s">
        <v>102</v>
      </c>
      <c r="C154" s="2">
        <v>170000</v>
      </c>
      <c r="D154" s="2">
        <v>150000</v>
      </c>
      <c r="E154" s="2">
        <v>200000</v>
      </c>
      <c r="F154" s="2">
        <v>88.235200000000006</v>
      </c>
      <c r="G154" s="2">
        <v>133.33330000000001</v>
      </c>
      <c r="H154" s="2">
        <v>117.64700000000001</v>
      </c>
    </row>
    <row r="155" spans="1:17" x14ac:dyDescent="0.2">
      <c r="A155" t="s">
        <v>111</v>
      </c>
      <c r="B155" t="s">
        <v>112</v>
      </c>
      <c r="C155" s="2">
        <v>170000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</row>
    <row r="156" spans="1:17" x14ac:dyDescent="0.2">
      <c r="A156" s="70" t="s">
        <v>271</v>
      </c>
      <c r="B156" s="70"/>
      <c r="C156" s="16">
        <v>70000</v>
      </c>
      <c r="D156" s="16">
        <v>70000</v>
      </c>
      <c r="E156" s="16">
        <v>20000</v>
      </c>
      <c r="F156" s="16">
        <v>100</v>
      </c>
      <c r="G156" s="16">
        <v>28.571400000000001</v>
      </c>
      <c r="H156" s="16">
        <v>28.571400000000001</v>
      </c>
    </row>
    <row r="157" spans="1:17" x14ac:dyDescent="0.2">
      <c r="A157" s="70" t="s">
        <v>272</v>
      </c>
      <c r="B157" s="70"/>
      <c r="C157" s="16">
        <v>70000</v>
      </c>
      <c r="D157" s="16">
        <v>70000</v>
      </c>
      <c r="E157" s="16">
        <v>20000</v>
      </c>
      <c r="F157" s="16">
        <v>100</v>
      </c>
      <c r="G157" s="16">
        <v>28.571400000000001</v>
      </c>
      <c r="H157" s="16">
        <v>28.571400000000001</v>
      </c>
    </row>
    <row r="158" spans="1:17" x14ac:dyDescent="0.2">
      <c r="A158" t="s">
        <v>8</v>
      </c>
      <c r="B158" t="s">
        <v>20</v>
      </c>
      <c r="C158" s="2">
        <v>70000</v>
      </c>
      <c r="D158" s="2">
        <v>70000</v>
      </c>
      <c r="E158" s="2">
        <v>20000</v>
      </c>
      <c r="F158" s="2">
        <v>100</v>
      </c>
      <c r="G158" s="2">
        <v>28.571400000000001</v>
      </c>
      <c r="H158" s="2">
        <v>28.571400000000001</v>
      </c>
    </row>
    <row r="159" spans="1:17" x14ac:dyDescent="0.2">
      <c r="A159" t="s">
        <v>101</v>
      </c>
      <c r="B159" t="s">
        <v>102</v>
      </c>
      <c r="C159" s="2">
        <v>70000</v>
      </c>
      <c r="D159" s="2">
        <v>70000</v>
      </c>
      <c r="E159" s="2">
        <v>20000</v>
      </c>
      <c r="F159" s="2">
        <v>100</v>
      </c>
      <c r="G159" s="2">
        <v>28.571400000000001</v>
      </c>
      <c r="H159" s="2">
        <v>28.571400000000001</v>
      </c>
    </row>
    <row r="160" spans="1:17" x14ac:dyDescent="0.2">
      <c r="A160" t="s">
        <v>111</v>
      </c>
      <c r="B160" t="s">
        <v>112</v>
      </c>
      <c r="C160" s="2">
        <v>70000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</row>
    <row r="161" spans="1:8" x14ac:dyDescent="0.2">
      <c r="A161" s="67" t="s">
        <v>273</v>
      </c>
      <c r="B161" s="67"/>
      <c r="C161" s="17">
        <v>1520000</v>
      </c>
      <c r="D161" s="17">
        <v>1420000</v>
      </c>
      <c r="E161" s="17">
        <v>170000</v>
      </c>
      <c r="F161" s="17">
        <v>93.421000000000006</v>
      </c>
      <c r="G161" s="17">
        <v>11.9718</v>
      </c>
      <c r="H161" s="17">
        <v>11.184200000000001</v>
      </c>
    </row>
    <row r="162" spans="1:8" x14ac:dyDescent="0.2">
      <c r="A162" s="68" t="s">
        <v>274</v>
      </c>
      <c r="B162" s="68"/>
      <c r="C162" s="18">
        <v>1350000</v>
      </c>
      <c r="D162" s="18">
        <v>1250000</v>
      </c>
      <c r="E162" s="18">
        <v>0</v>
      </c>
      <c r="F162" s="18">
        <v>92.592500000000001</v>
      </c>
      <c r="G162" s="18">
        <v>0</v>
      </c>
      <c r="H162" s="18">
        <v>0</v>
      </c>
    </row>
    <row r="163" spans="1:8" x14ac:dyDescent="0.2">
      <c r="A163" s="69" t="s">
        <v>235</v>
      </c>
      <c r="B163" s="69"/>
      <c r="C163" s="15">
        <v>1350000</v>
      </c>
      <c r="D163" s="15">
        <v>1250000</v>
      </c>
      <c r="E163" s="15">
        <v>0</v>
      </c>
      <c r="F163" s="15">
        <v>92.592500000000001</v>
      </c>
      <c r="G163" s="15">
        <v>0</v>
      </c>
      <c r="H163" s="15">
        <v>0</v>
      </c>
    </row>
    <row r="164" spans="1:8" x14ac:dyDescent="0.2">
      <c r="A164" s="69" t="s">
        <v>236</v>
      </c>
      <c r="B164" s="69"/>
      <c r="C164" s="15">
        <v>1350000</v>
      </c>
      <c r="D164" s="15">
        <v>1250000</v>
      </c>
      <c r="E164" s="15">
        <v>0</v>
      </c>
      <c r="F164" s="15">
        <v>92.592500000000001</v>
      </c>
      <c r="G164" s="15">
        <v>0</v>
      </c>
      <c r="H164" s="15">
        <v>0</v>
      </c>
    </row>
    <row r="165" spans="1:8" x14ac:dyDescent="0.2">
      <c r="A165" s="70" t="s">
        <v>257</v>
      </c>
      <c r="B165" s="70"/>
      <c r="C165" s="16">
        <v>100000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</row>
    <row r="166" spans="1:8" x14ac:dyDescent="0.2">
      <c r="A166" s="70" t="s">
        <v>258</v>
      </c>
      <c r="B166" s="70"/>
      <c r="C166" s="16">
        <v>100000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</row>
    <row r="167" spans="1:8" x14ac:dyDescent="0.2">
      <c r="A167" t="s">
        <v>21</v>
      </c>
      <c r="B167" t="s">
        <v>22</v>
      </c>
      <c r="C167" s="2">
        <v>100000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</row>
    <row r="168" spans="1:8" x14ac:dyDescent="0.2">
      <c r="A168" t="s">
        <v>164</v>
      </c>
      <c r="B168" t="s">
        <v>165</v>
      </c>
      <c r="C168" s="2">
        <v>100000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</row>
    <row r="169" spans="1:8" x14ac:dyDescent="0.2">
      <c r="A169" t="s">
        <v>166</v>
      </c>
      <c r="B169" t="s">
        <v>167</v>
      </c>
      <c r="C169" s="2">
        <v>100000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</row>
    <row r="170" spans="1:8" x14ac:dyDescent="0.2">
      <c r="A170" s="70" t="s">
        <v>275</v>
      </c>
      <c r="B170" s="70"/>
      <c r="C170" s="16">
        <v>1250000</v>
      </c>
      <c r="D170" s="16">
        <v>1250000</v>
      </c>
      <c r="E170" s="16">
        <v>0</v>
      </c>
      <c r="F170" s="16">
        <v>100</v>
      </c>
      <c r="G170" s="16">
        <v>0</v>
      </c>
      <c r="H170" s="16">
        <v>0</v>
      </c>
    </row>
    <row r="171" spans="1:8" x14ac:dyDescent="0.2">
      <c r="A171" s="70" t="s">
        <v>276</v>
      </c>
      <c r="B171" s="70"/>
      <c r="C171" s="16">
        <v>1250000</v>
      </c>
      <c r="D171" s="16">
        <v>1250000</v>
      </c>
      <c r="E171" s="16">
        <v>0</v>
      </c>
      <c r="F171" s="16">
        <v>100</v>
      </c>
      <c r="G171" s="16">
        <v>0</v>
      </c>
      <c r="H171" s="16">
        <v>0</v>
      </c>
    </row>
    <row r="172" spans="1:8" x14ac:dyDescent="0.2">
      <c r="A172" t="s">
        <v>21</v>
      </c>
      <c r="B172" t="s">
        <v>22</v>
      </c>
      <c r="C172" s="2">
        <v>1250000</v>
      </c>
      <c r="D172" s="2">
        <v>1250000</v>
      </c>
      <c r="E172" s="2">
        <v>0</v>
      </c>
      <c r="F172" s="2">
        <v>100</v>
      </c>
      <c r="G172" s="2">
        <v>0</v>
      </c>
      <c r="H172" s="2">
        <v>0</v>
      </c>
    </row>
    <row r="173" spans="1:8" x14ac:dyDescent="0.2">
      <c r="A173" t="s">
        <v>164</v>
      </c>
      <c r="B173" t="s">
        <v>165</v>
      </c>
      <c r="C173" s="2">
        <v>1250000</v>
      </c>
      <c r="D173" s="2">
        <v>1250000</v>
      </c>
      <c r="E173" s="2">
        <v>0</v>
      </c>
      <c r="F173" s="2">
        <v>100</v>
      </c>
      <c r="G173" s="2">
        <v>0</v>
      </c>
      <c r="H173" s="2">
        <v>0</v>
      </c>
    </row>
    <row r="174" spans="1:8" x14ac:dyDescent="0.2">
      <c r="A174" t="s">
        <v>166</v>
      </c>
      <c r="B174" t="s">
        <v>167</v>
      </c>
      <c r="C174" s="2">
        <v>1250000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</row>
    <row r="175" spans="1:8" x14ac:dyDescent="0.2">
      <c r="A175" s="68" t="s">
        <v>277</v>
      </c>
      <c r="B175" s="68"/>
      <c r="C175" s="18">
        <v>170000</v>
      </c>
      <c r="D175" s="18">
        <v>170000</v>
      </c>
      <c r="E175" s="18">
        <v>170000</v>
      </c>
      <c r="F175" s="18">
        <v>100</v>
      </c>
      <c r="G175" s="18">
        <v>100</v>
      </c>
      <c r="H175" s="18">
        <v>100</v>
      </c>
    </row>
    <row r="176" spans="1:8" x14ac:dyDescent="0.2">
      <c r="A176" s="69" t="s">
        <v>235</v>
      </c>
      <c r="B176" s="69"/>
      <c r="C176" s="15">
        <v>170000</v>
      </c>
      <c r="D176" s="15">
        <v>170000</v>
      </c>
      <c r="E176" s="15">
        <v>170000</v>
      </c>
      <c r="F176" s="15">
        <v>100</v>
      </c>
      <c r="G176" s="15">
        <v>100</v>
      </c>
      <c r="H176" s="15">
        <v>100</v>
      </c>
    </row>
    <row r="177" spans="1:8" x14ac:dyDescent="0.2">
      <c r="A177" s="69" t="s">
        <v>236</v>
      </c>
      <c r="B177" s="69"/>
      <c r="C177" s="15">
        <v>170000</v>
      </c>
      <c r="D177" s="15">
        <v>170000</v>
      </c>
      <c r="E177" s="15">
        <v>170000</v>
      </c>
      <c r="F177" s="15">
        <v>100</v>
      </c>
      <c r="G177" s="15">
        <v>100</v>
      </c>
      <c r="H177" s="15">
        <v>100</v>
      </c>
    </row>
    <row r="178" spans="1:8" x14ac:dyDescent="0.2">
      <c r="A178" s="70" t="s">
        <v>257</v>
      </c>
      <c r="B178" s="70"/>
      <c r="C178" s="16">
        <v>170000</v>
      </c>
      <c r="D178" s="16">
        <v>170000</v>
      </c>
      <c r="E178" s="16">
        <v>170000</v>
      </c>
      <c r="F178" s="16">
        <v>100</v>
      </c>
      <c r="G178" s="16">
        <v>100</v>
      </c>
      <c r="H178" s="16">
        <v>100</v>
      </c>
    </row>
    <row r="179" spans="1:8" x14ac:dyDescent="0.2">
      <c r="A179" s="70" t="s">
        <v>258</v>
      </c>
      <c r="B179" s="70"/>
      <c r="C179" s="16">
        <v>170000</v>
      </c>
      <c r="D179" s="16">
        <v>170000</v>
      </c>
      <c r="E179" s="16">
        <v>170000</v>
      </c>
      <c r="F179" s="16">
        <v>100</v>
      </c>
      <c r="G179" s="16">
        <v>100</v>
      </c>
      <c r="H179" s="16">
        <v>100</v>
      </c>
    </row>
    <row r="180" spans="1:8" x14ac:dyDescent="0.2">
      <c r="A180" t="s">
        <v>8</v>
      </c>
      <c r="B180" t="s">
        <v>20</v>
      </c>
      <c r="C180" s="2">
        <v>170000</v>
      </c>
      <c r="D180" s="2">
        <v>170000</v>
      </c>
      <c r="E180" s="2">
        <v>170000</v>
      </c>
      <c r="F180" s="2">
        <v>100</v>
      </c>
      <c r="G180" s="2">
        <v>100</v>
      </c>
      <c r="H180" s="2">
        <v>100</v>
      </c>
    </row>
    <row r="181" spans="1:8" x14ac:dyDescent="0.2">
      <c r="A181" t="s">
        <v>101</v>
      </c>
      <c r="B181" t="s">
        <v>102</v>
      </c>
      <c r="C181" s="2">
        <v>170000</v>
      </c>
      <c r="D181" s="2">
        <v>170000</v>
      </c>
      <c r="E181" s="2">
        <v>170000</v>
      </c>
      <c r="F181" s="2">
        <v>100</v>
      </c>
      <c r="G181" s="2">
        <v>100</v>
      </c>
      <c r="H181" s="2">
        <v>100</v>
      </c>
    </row>
    <row r="182" spans="1:8" x14ac:dyDescent="0.2">
      <c r="A182" t="s">
        <v>107</v>
      </c>
      <c r="B182" t="s">
        <v>108</v>
      </c>
      <c r="C182" s="2">
        <v>170000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</row>
    <row r="183" spans="1:8" x14ac:dyDescent="0.2">
      <c r="A183" s="67" t="s">
        <v>278</v>
      </c>
      <c r="B183" s="67"/>
      <c r="C183" s="17">
        <v>9240000</v>
      </c>
      <c r="D183" s="17">
        <v>9400000</v>
      </c>
      <c r="E183" s="17">
        <v>9400000</v>
      </c>
      <c r="F183" s="17">
        <v>101.7316</v>
      </c>
      <c r="G183" s="17">
        <v>100</v>
      </c>
      <c r="H183" s="17">
        <v>101.7316</v>
      </c>
    </row>
    <row r="184" spans="1:8" x14ac:dyDescent="0.2">
      <c r="A184" s="68" t="s">
        <v>279</v>
      </c>
      <c r="B184" s="68"/>
      <c r="C184" s="18">
        <v>3150000</v>
      </c>
      <c r="D184" s="18">
        <v>3250000</v>
      </c>
      <c r="E184" s="18">
        <v>3250000</v>
      </c>
      <c r="F184" s="18">
        <v>103.1746</v>
      </c>
      <c r="G184" s="18">
        <v>100</v>
      </c>
      <c r="H184" s="18">
        <v>103.1746</v>
      </c>
    </row>
    <row r="185" spans="1:8" x14ac:dyDescent="0.2">
      <c r="A185" s="69" t="s">
        <v>219</v>
      </c>
      <c r="B185" s="69"/>
      <c r="C185" s="15">
        <v>3150000</v>
      </c>
      <c r="D185" s="15">
        <v>3250000</v>
      </c>
      <c r="E185" s="15">
        <v>3250000</v>
      </c>
      <c r="F185" s="15">
        <v>103.1746</v>
      </c>
      <c r="G185" s="15">
        <v>100</v>
      </c>
      <c r="H185" s="15">
        <v>103.1746</v>
      </c>
    </row>
    <row r="186" spans="1:8" x14ac:dyDescent="0.2">
      <c r="A186" s="69" t="s">
        <v>222</v>
      </c>
      <c r="B186" s="69"/>
      <c r="C186" s="15">
        <v>3150000</v>
      </c>
      <c r="D186" s="15">
        <v>3250000</v>
      </c>
      <c r="E186" s="15">
        <v>3250000</v>
      </c>
      <c r="F186" s="15">
        <v>103.1746</v>
      </c>
      <c r="G186" s="15">
        <v>100</v>
      </c>
      <c r="H186" s="15">
        <v>103.1746</v>
      </c>
    </row>
    <row r="187" spans="1:8" x14ac:dyDescent="0.2">
      <c r="A187" s="70" t="s">
        <v>257</v>
      </c>
      <c r="B187" s="70"/>
      <c r="C187" s="16">
        <v>100000</v>
      </c>
      <c r="D187" s="16">
        <v>100000</v>
      </c>
      <c r="E187" s="16">
        <v>0</v>
      </c>
      <c r="F187" s="16">
        <v>100</v>
      </c>
      <c r="G187" s="16">
        <v>0</v>
      </c>
      <c r="H187" s="16">
        <v>0</v>
      </c>
    </row>
    <row r="188" spans="1:8" x14ac:dyDescent="0.2">
      <c r="A188" s="70" t="s">
        <v>258</v>
      </c>
      <c r="B188" s="70"/>
      <c r="C188" s="16">
        <v>0</v>
      </c>
      <c r="D188" s="16">
        <v>100000</v>
      </c>
      <c r="E188" s="16">
        <v>0</v>
      </c>
      <c r="F188" s="16">
        <v>0</v>
      </c>
      <c r="G188" s="16">
        <v>0</v>
      </c>
      <c r="H188" s="16">
        <v>0</v>
      </c>
    </row>
    <row r="189" spans="1:8" x14ac:dyDescent="0.2">
      <c r="A189" t="s">
        <v>8</v>
      </c>
      <c r="B189" t="s">
        <v>20</v>
      </c>
      <c r="C189" s="2">
        <v>0</v>
      </c>
      <c r="D189" s="2">
        <v>100000</v>
      </c>
      <c r="E189" s="2">
        <v>0</v>
      </c>
      <c r="F189" s="2">
        <v>0</v>
      </c>
      <c r="G189" s="2">
        <v>0</v>
      </c>
      <c r="H189" s="2">
        <v>0</v>
      </c>
    </row>
    <row r="190" spans="1:8" x14ac:dyDescent="0.2">
      <c r="A190" t="s">
        <v>101</v>
      </c>
      <c r="B190" t="s">
        <v>102</v>
      </c>
      <c r="C190" s="2">
        <v>0</v>
      </c>
      <c r="D190" s="2">
        <v>100000</v>
      </c>
      <c r="E190" s="2">
        <v>0</v>
      </c>
      <c r="F190" s="2">
        <v>0</v>
      </c>
      <c r="G190" s="2">
        <v>0</v>
      </c>
      <c r="H190" s="2">
        <v>0</v>
      </c>
    </row>
    <row r="191" spans="1:8" x14ac:dyDescent="0.2">
      <c r="A191" t="s">
        <v>107</v>
      </c>
      <c r="B191" t="s">
        <v>108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</row>
    <row r="192" spans="1:8" x14ac:dyDescent="0.2">
      <c r="A192" s="70" t="s">
        <v>280</v>
      </c>
      <c r="B192" s="70"/>
      <c r="C192" s="16">
        <v>100000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</row>
    <row r="193" spans="1:8" x14ac:dyDescent="0.2">
      <c r="A193" t="s">
        <v>8</v>
      </c>
      <c r="B193" t="s">
        <v>20</v>
      </c>
      <c r="C193" s="2">
        <v>100000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</row>
    <row r="194" spans="1:8" x14ac:dyDescent="0.2">
      <c r="A194" t="s">
        <v>101</v>
      </c>
      <c r="B194" t="s">
        <v>102</v>
      </c>
      <c r="C194" s="2">
        <v>100000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</row>
    <row r="195" spans="1:8" x14ac:dyDescent="0.2">
      <c r="A195" t="s">
        <v>107</v>
      </c>
      <c r="B195" t="s">
        <v>108</v>
      </c>
      <c r="C195" s="2">
        <v>100000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</row>
    <row r="196" spans="1:8" x14ac:dyDescent="0.2">
      <c r="A196" s="70" t="s">
        <v>271</v>
      </c>
      <c r="B196" s="70"/>
      <c r="C196" s="16">
        <v>800000</v>
      </c>
      <c r="D196" s="16">
        <v>900000</v>
      </c>
      <c r="E196" s="16">
        <v>1000000</v>
      </c>
      <c r="F196" s="16">
        <v>112.5</v>
      </c>
      <c r="G196" s="16">
        <v>111.11109999999999</v>
      </c>
      <c r="H196" s="16">
        <v>125</v>
      </c>
    </row>
    <row r="197" spans="1:8" x14ac:dyDescent="0.2">
      <c r="A197" s="70" t="s">
        <v>272</v>
      </c>
      <c r="B197" s="70"/>
      <c r="C197" s="16">
        <v>800000</v>
      </c>
      <c r="D197" s="16">
        <v>900000</v>
      </c>
      <c r="E197" s="16">
        <v>1000000</v>
      </c>
      <c r="F197" s="16">
        <v>112.5</v>
      </c>
      <c r="G197" s="16">
        <v>111.11109999999999</v>
      </c>
      <c r="H197" s="16">
        <v>125</v>
      </c>
    </row>
    <row r="198" spans="1:8" x14ac:dyDescent="0.2">
      <c r="A198" t="s">
        <v>8</v>
      </c>
      <c r="B198" t="s">
        <v>20</v>
      </c>
      <c r="C198" s="2">
        <v>800000</v>
      </c>
      <c r="D198" s="2">
        <v>900000</v>
      </c>
      <c r="E198" s="2">
        <v>1000000</v>
      </c>
      <c r="F198" s="2">
        <v>112.5</v>
      </c>
      <c r="G198" s="2">
        <v>111.11109999999999</v>
      </c>
      <c r="H198" s="2">
        <v>125</v>
      </c>
    </row>
    <row r="199" spans="1:8" x14ac:dyDescent="0.2">
      <c r="A199" t="s">
        <v>101</v>
      </c>
      <c r="B199" t="s">
        <v>102</v>
      </c>
      <c r="C199" s="2">
        <v>800000</v>
      </c>
      <c r="D199" s="2">
        <v>900000</v>
      </c>
      <c r="E199" s="2">
        <v>1000000</v>
      </c>
      <c r="F199" s="2">
        <v>112.5</v>
      </c>
      <c r="G199" s="2">
        <v>111.11109999999999</v>
      </c>
      <c r="H199" s="2">
        <v>125</v>
      </c>
    </row>
    <row r="200" spans="1:8" x14ac:dyDescent="0.2">
      <c r="A200" t="s">
        <v>107</v>
      </c>
      <c r="B200" t="s">
        <v>108</v>
      </c>
      <c r="C200" s="2">
        <v>800000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</row>
    <row r="201" spans="1:8" x14ac:dyDescent="0.2">
      <c r="A201" s="70" t="s">
        <v>275</v>
      </c>
      <c r="B201" s="70"/>
      <c r="C201" s="16">
        <v>2250000</v>
      </c>
      <c r="D201" s="16">
        <v>2250000</v>
      </c>
      <c r="E201" s="16">
        <v>2250000</v>
      </c>
      <c r="F201" s="16">
        <v>100</v>
      </c>
      <c r="G201" s="16">
        <v>100</v>
      </c>
      <c r="H201" s="16">
        <v>100</v>
      </c>
    </row>
    <row r="202" spans="1:8" x14ac:dyDescent="0.2">
      <c r="A202" s="70" t="s">
        <v>276</v>
      </c>
      <c r="B202" s="70"/>
      <c r="C202" s="16">
        <v>2250000</v>
      </c>
      <c r="D202" s="16">
        <v>2250000</v>
      </c>
      <c r="E202" s="16">
        <v>2250000</v>
      </c>
      <c r="F202" s="16">
        <v>100</v>
      </c>
      <c r="G202" s="16">
        <v>100</v>
      </c>
      <c r="H202" s="16">
        <v>100</v>
      </c>
    </row>
    <row r="203" spans="1:8" x14ac:dyDescent="0.2">
      <c r="A203" t="s">
        <v>8</v>
      </c>
      <c r="B203" t="s">
        <v>20</v>
      </c>
      <c r="C203" s="2">
        <v>2250000</v>
      </c>
      <c r="D203" s="2">
        <v>2250000</v>
      </c>
      <c r="E203" s="2">
        <v>2250000</v>
      </c>
      <c r="F203" s="2">
        <v>100</v>
      </c>
      <c r="G203" s="2">
        <v>100</v>
      </c>
      <c r="H203" s="2">
        <v>100</v>
      </c>
    </row>
    <row r="204" spans="1:8" x14ac:dyDescent="0.2">
      <c r="A204" t="s">
        <v>101</v>
      </c>
      <c r="B204" t="s">
        <v>102</v>
      </c>
      <c r="C204" s="2">
        <v>2250000</v>
      </c>
      <c r="D204" s="2">
        <v>2250000</v>
      </c>
      <c r="E204" s="2">
        <v>2250000</v>
      </c>
      <c r="F204" s="2">
        <v>100</v>
      </c>
      <c r="G204" s="2">
        <v>100</v>
      </c>
      <c r="H204" s="2">
        <v>100</v>
      </c>
    </row>
    <row r="205" spans="1:8" x14ac:dyDescent="0.2">
      <c r="A205" t="s">
        <v>107</v>
      </c>
      <c r="B205" t="s">
        <v>108</v>
      </c>
      <c r="C205" s="2">
        <v>2250000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</row>
    <row r="206" spans="1:8" x14ac:dyDescent="0.2">
      <c r="A206" s="68" t="s">
        <v>281</v>
      </c>
      <c r="B206" s="68"/>
      <c r="C206" s="18">
        <v>3200000</v>
      </c>
      <c r="D206" s="18">
        <v>3200000</v>
      </c>
      <c r="E206" s="18">
        <v>3200000</v>
      </c>
      <c r="F206" s="18">
        <v>100</v>
      </c>
      <c r="G206" s="18">
        <v>100</v>
      </c>
      <c r="H206" s="18">
        <v>100</v>
      </c>
    </row>
    <row r="207" spans="1:8" x14ac:dyDescent="0.2">
      <c r="A207" s="69" t="s">
        <v>231</v>
      </c>
      <c r="B207" s="69"/>
      <c r="C207" s="15">
        <v>3200000</v>
      </c>
      <c r="D207" s="15">
        <v>3200000</v>
      </c>
      <c r="E207" s="15">
        <v>3200000</v>
      </c>
      <c r="F207" s="15">
        <v>100</v>
      </c>
      <c r="G207" s="15">
        <v>100</v>
      </c>
      <c r="H207" s="15">
        <v>100</v>
      </c>
    </row>
    <row r="208" spans="1:8" x14ac:dyDescent="0.2">
      <c r="A208" s="69" t="s">
        <v>233</v>
      </c>
      <c r="B208" s="69"/>
      <c r="C208" s="15">
        <v>3200000</v>
      </c>
      <c r="D208" s="15">
        <v>3200000</v>
      </c>
      <c r="E208" s="15">
        <v>3200000</v>
      </c>
      <c r="F208" s="15">
        <v>100</v>
      </c>
      <c r="G208" s="15">
        <v>100</v>
      </c>
      <c r="H208" s="15">
        <v>100</v>
      </c>
    </row>
    <row r="209" spans="1:8" x14ac:dyDescent="0.2">
      <c r="A209" s="70" t="s">
        <v>257</v>
      </c>
      <c r="B209" s="70"/>
      <c r="C209" s="16">
        <v>930000</v>
      </c>
      <c r="D209" s="16">
        <v>520000</v>
      </c>
      <c r="E209" s="16">
        <v>320000</v>
      </c>
      <c r="F209" s="16">
        <v>55.913899999999998</v>
      </c>
      <c r="G209" s="16">
        <v>61.538400000000003</v>
      </c>
      <c r="H209" s="16">
        <v>34.4086</v>
      </c>
    </row>
    <row r="210" spans="1:8" x14ac:dyDescent="0.2">
      <c r="A210" s="70" t="s">
        <v>258</v>
      </c>
      <c r="B210" s="70"/>
      <c r="C210" s="16">
        <v>930000</v>
      </c>
      <c r="D210" s="16">
        <v>520000</v>
      </c>
      <c r="E210" s="16">
        <v>320000</v>
      </c>
      <c r="F210" s="16">
        <v>55.913899999999998</v>
      </c>
      <c r="G210" s="16">
        <v>61.538400000000003</v>
      </c>
      <c r="H210" s="16">
        <v>34.4086</v>
      </c>
    </row>
    <row r="211" spans="1:8" x14ac:dyDescent="0.2">
      <c r="A211" t="s">
        <v>8</v>
      </c>
      <c r="B211" t="s">
        <v>20</v>
      </c>
      <c r="C211" s="2">
        <v>930000</v>
      </c>
      <c r="D211" s="2">
        <v>520000</v>
      </c>
      <c r="E211" s="2">
        <v>320000</v>
      </c>
      <c r="F211" s="2">
        <v>55.913899999999998</v>
      </c>
      <c r="G211" s="2">
        <v>61.538400000000003</v>
      </c>
      <c r="H211" s="2">
        <v>34.4086</v>
      </c>
    </row>
    <row r="212" spans="1:8" x14ac:dyDescent="0.2">
      <c r="A212" t="s">
        <v>101</v>
      </c>
      <c r="B212" t="s">
        <v>102</v>
      </c>
      <c r="C212" s="2">
        <v>930000</v>
      </c>
      <c r="D212" s="2">
        <v>520000</v>
      </c>
      <c r="E212" s="2">
        <v>320000</v>
      </c>
      <c r="F212" s="2">
        <v>55.913899999999998</v>
      </c>
      <c r="G212" s="2">
        <v>61.538400000000003</v>
      </c>
      <c r="H212" s="2">
        <v>34.4086</v>
      </c>
    </row>
    <row r="213" spans="1:8" x14ac:dyDescent="0.2">
      <c r="A213" t="s">
        <v>105</v>
      </c>
      <c r="B213" t="s">
        <v>106</v>
      </c>
      <c r="C213" s="2">
        <v>930000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</row>
    <row r="214" spans="1:8" x14ac:dyDescent="0.2">
      <c r="A214" s="70" t="s">
        <v>271</v>
      </c>
      <c r="B214" s="70"/>
      <c r="C214" s="16">
        <v>2270000</v>
      </c>
      <c r="D214" s="16">
        <v>2680000</v>
      </c>
      <c r="E214" s="16">
        <v>2880000</v>
      </c>
      <c r="F214" s="16">
        <v>118.0616</v>
      </c>
      <c r="G214" s="16">
        <v>107.46259999999999</v>
      </c>
      <c r="H214" s="16">
        <v>126.87220000000001</v>
      </c>
    </row>
    <row r="215" spans="1:8" x14ac:dyDescent="0.2">
      <c r="A215" s="70" t="s">
        <v>272</v>
      </c>
      <c r="B215" s="70"/>
      <c r="C215" s="16">
        <v>2270000</v>
      </c>
      <c r="D215" s="16">
        <v>2680000</v>
      </c>
      <c r="E215" s="16">
        <v>2880000</v>
      </c>
      <c r="F215" s="16">
        <v>118.0616</v>
      </c>
      <c r="G215" s="16">
        <v>107.46259999999999</v>
      </c>
      <c r="H215" s="16">
        <v>126.87220000000001</v>
      </c>
    </row>
    <row r="216" spans="1:8" x14ac:dyDescent="0.2">
      <c r="A216" t="s">
        <v>8</v>
      </c>
      <c r="B216" t="s">
        <v>20</v>
      </c>
      <c r="C216" s="2">
        <v>2270000</v>
      </c>
      <c r="D216" s="2">
        <v>2680000</v>
      </c>
      <c r="E216" s="2">
        <v>2880000</v>
      </c>
      <c r="F216" s="2">
        <v>118.0616</v>
      </c>
      <c r="G216" s="2">
        <v>107.46259999999999</v>
      </c>
      <c r="H216" s="2">
        <v>126.87220000000001</v>
      </c>
    </row>
    <row r="217" spans="1:8" x14ac:dyDescent="0.2">
      <c r="A217" t="s">
        <v>101</v>
      </c>
      <c r="B217" t="s">
        <v>102</v>
      </c>
      <c r="C217" s="2">
        <v>2270000</v>
      </c>
      <c r="D217" s="2">
        <v>2680000</v>
      </c>
      <c r="E217" s="2">
        <v>2880000</v>
      </c>
      <c r="F217" s="2">
        <v>118.0616</v>
      </c>
      <c r="G217" s="2">
        <v>107.46259999999999</v>
      </c>
      <c r="H217" s="2">
        <v>126.87220000000001</v>
      </c>
    </row>
    <row r="218" spans="1:8" x14ac:dyDescent="0.2">
      <c r="A218" t="s">
        <v>105</v>
      </c>
      <c r="B218" t="s">
        <v>106</v>
      </c>
      <c r="C218" s="2">
        <v>1370000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</row>
    <row r="219" spans="1:8" x14ac:dyDescent="0.2">
      <c r="A219" t="s">
        <v>107</v>
      </c>
      <c r="B219" t="s">
        <v>108</v>
      </c>
      <c r="C219" s="2">
        <v>900000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</row>
    <row r="220" spans="1:8" x14ac:dyDescent="0.2">
      <c r="A220" s="68" t="s">
        <v>282</v>
      </c>
      <c r="B220" s="68"/>
      <c r="C220" s="18">
        <v>2870000</v>
      </c>
      <c r="D220" s="18">
        <v>2870000</v>
      </c>
      <c r="E220" s="18">
        <v>2870000</v>
      </c>
      <c r="F220" s="18">
        <v>100</v>
      </c>
      <c r="G220" s="18">
        <v>100</v>
      </c>
      <c r="H220" s="18">
        <v>100</v>
      </c>
    </row>
    <row r="221" spans="1:8" x14ac:dyDescent="0.2">
      <c r="A221" s="69" t="s">
        <v>227</v>
      </c>
      <c r="B221" s="69"/>
      <c r="C221" s="15">
        <v>2870000</v>
      </c>
      <c r="D221" s="15">
        <v>2870000</v>
      </c>
      <c r="E221" s="15">
        <v>2870000</v>
      </c>
      <c r="F221" s="15">
        <v>100</v>
      </c>
      <c r="G221" s="15">
        <v>100</v>
      </c>
      <c r="H221" s="15">
        <v>100</v>
      </c>
    </row>
    <row r="222" spans="1:8" x14ac:dyDescent="0.2">
      <c r="A222" s="69" t="s">
        <v>228</v>
      </c>
      <c r="B222" s="69"/>
      <c r="C222" s="15">
        <v>2870000</v>
      </c>
      <c r="D222" s="15">
        <v>2870000</v>
      </c>
      <c r="E222" s="15">
        <v>2870000</v>
      </c>
      <c r="F222" s="15">
        <v>100</v>
      </c>
      <c r="G222" s="15">
        <v>100</v>
      </c>
      <c r="H222" s="15">
        <v>100</v>
      </c>
    </row>
    <row r="223" spans="1:8" x14ac:dyDescent="0.2">
      <c r="A223" s="70" t="s">
        <v>271</v>
      </c>
      <c r="B223" s="70"/>
      <c r="C223" s="16">
        <v>2870000</v>
      </c>
      <c r="D223" s="16">
        <v>2870000</v>
      </c>
      <c r="E223" s="16">
        <v>2870000</v>
      </c>
      <c r="F223" s="16">
        <v>100</v>
      </c>
      <c r="G223" s="16">
        <v>100</v>
      </c>
      <c r="H223" s="16">
        <v>100</v>
      </c>
    </row>
    <row r="224" spans="1:8" x14ac:dyDescent="0.2">
      <c r="A224" s="70" t="s">
        <v>272</v>
      </c>
      <c r="B224" s="70"/>
      <c r="C224" s="16">
        <v>2870000</v>
      </c>
      <c r="D224" s="16">
        <v>2870000</v>
      </c>
      <c r="E224" s="16">
        <v>2870000</v>
      </c>
      <c r="F224" s="16">
        <v>100</v>
      </c>
      <c r="G224" s="16">
        <v>100</v>
      </c>
      <c r="H224" s="16">
        <v>100</v>
      </c>
    </row>
    <row r="225" spans="1:8" x14ac:dyDescent="0.2">
      <c r="A225" t="s">
        <v>8</v>
      </c>
      <c r="B225" t="s">
        <v>20</v>
      </c>
      <c r="C225" s="2">
        <v>2870000</v>
      </c>
      <c r="D225" s="2">
        <v>2870000</v>
      </c>
      <c r="E225" s="2">
        <v>2870000</v>
      </c>
      <c r="F225" s="2">
        <v>100</v>
      </c>
      <c r="G225" s="2">
        <v>100</v>
      </c>
      <c r="H225" s="2">
        <v>100</v>
      </c>
    </row>
    <row r="226" spans="1:8" x14ac:dyDescent="0.2">
      <c r="A226" t="s">
        <v>101</v>
      </c>
      <c r="B226" t="s">
        <v>102</v>
      </c>
      <c r="C226" s="2">
        <v>2870000</v>
      </c>
      <c r="D226" s="2">
        <v>2870000</v>
      </c>
      <c r="E226" s="2">
        <v>2870000</v>
      </c>
      <c r="F226" s="2">
        <v>100</v>
      </c>
      <c r="G226" s="2">
        <v>100</v>
      </c>
      <c r="H226" s="2">
        <v>100</v>
      </c>
    </row>
    <row r="227" spans="1:8" x14ac:dyDescent="0.2">
      <c r="A227" t="s">
        <v>107</v>
      </c>
      <c r="B227" t="s">
        <v>108</v>
      </c>
      <c r="C227" s="2">
        <v>2870000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</row>
    <row r="228" spans="1:8" x14ac:dyDescent="0.2">
      <c r="A228" s="68" t="s">
        <v>283</v>
      </c>
      <c r="B228" s="68"/>
      <c r="C228" s="18">
        <v>20000</v>
      </c>
      <c r="D228" s="18">
        <v>80000</v>
      </c>
      <c r="E228" s="18">
        <v>80000</v>
      </c>
      <c r="F228" s="18">
        <v>400</v>
      </c>
      <c r="G228" s="18">
        <v>100</v>
      </c>
      <c r="H228" s="18">
        <v>400</v>
      </c>
    </row>
    <row r="229" spans="1:8" x14ac:dyDescent="0.2">
      <c r="A229" s="69" t="s">
        <v>227</v>
      </c>
      <c r="B229" s="69"/>
      <c r="C229" s="15">
        <v>20000</v>
      </c>
      <c r="D229" s="15">
        <v>80000</v>
      </c>
      <c r="E229" s="15">
        <v>80000</v>
      </c>
      <c r="F229" s="15">
        <v>400</v>
      </c>
      <c r="G229" s="15">
        <v>100</v>
      </c>
      <c r="H229" s="15">
        <v>400</v>
      </c>
    </row>
    <row r="230" spans="1:8" x14ac:dyDescent="0.2">
      <c r="A230" s="69" t="s">
        <v>229</v>
      </c>
      <c r="B230" s="69"/>
      <c r="C230" s="15">
        <v>20000</v>
      </c>
      <c r="D230" s="15">
        <v>80000</v>
      </c>
      <c r="E230" s="15">
        <v>80000</v>
      </c>
      <c r="F230" s="15">
        <v>400</v>
      </c>
      <c r="G230" s="15">
        <v>100</v>
      </c>
      <c r="H230" s="15">
        <v>400</v>
      </c>
    </row>
    <row r="231" spans="1:8" x14ac:dyDescent="0.2">
      <c r="A231" s="70" t="s">
        <v>271</v>
      </c>
      <c r="B231" s="70"/>
      <c r="C231" s="16">
        <v>20000</v>
      </c>
      <c r="D231" s="16">
        <v>80000</v>
      </c>
      <c r="E231" s="16">
        <v>80000</v>
      </c>
      <c r="F231" s="16">
        <v>400</v>
      </c>
      <c r="G231" s="16">
        <v>100</v>
      </c>
      <c r="H231" s="16">
        <v>400</v>
      </c>
    </row>
    <row r="232" spans="1:8" x14ac:dyDescent="0.2">
      <c r="A232" s="70" t="s">
        <v>272</v>
      </c>
      <c r="B232" s="70"/>
      <c r="C232" s="16">
        <v>20000</v>
      </c>
      <c r="D232" s="16">
        <v>80000</v>
      </c>
      <c r="E232" s="16">
        <v>80000</v>
      </c>
      <c r="F232" s="16">
        <v>400</v>
      </c>
      <c r="G232" s="16">
        <v>100</v>
      </c>
      <c r="H232" s="16">
        <v>400</v>
      </c>
    </row>
    <row r="233" spans="1:8" x14ac:dyDescent="0.2">
      <c r="A233" t="s">
        <v>8</v>
      </c>
      <c r="B233" t="s">
        <v>20</v>
      </c>
      <c r="C233" s="2">
        <v>20000</v>
      </c>
      <c r="D233" s="2">
        <v>80000</v>
      </c>
      <c r="E233" s="2">
        <v>80000</v>
      </c>
      <c r="F233" s="2">
        <v>400</v>
      </c>
      <c r="G233" s="2">
        <v>100</v>
      </c>
      <c r="H233" s="2">
        <v>400</v>
      </c>
    </row>
    <row r="234" spans="1:8" x14ac:dyDescent="0.2">
      <c r="A234" t="s">
        <v>101</v>
      </c>
      <c r="B234" t="s">
        <v>102</v>
      </c>
      <c r="C234" s="2">
        <v>20000</v>
      </c>
      <c r="D234" s="2">
        <v>80000</v>
      </c>
      <c r="E234" s="2">
        <v>80000</v>
      </c>
      <c r="F234" s="2">
        <v>400</v>
      </c>
      <c r="G234" s="2">
        <v>100</v>
      </c>
      <c r="H234" s="2">
        <v>400</v>
      </c>
    </row>
    <row r="235" spans="1:8" x14ac:dyDescent="0.2">
      <c r="A235" t="s">
        <v>107</v>
      </c>
      <c r="B235" t="s">
        <v>108</v>
      </c>
      <c r="C235" s="2">
        <v>20000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</row>
    <row r="236" spans="1:8" x14ac:dyDescent="0.2">
      <c r="A236" s="67" t="s">
        <v>284</v>
      </c>
      <c r="B236" s="67"/>
      <c r="C236" s="17">
        <v>2528000</v>
      </c>
      <c r="D236" s="17">
        <v>2528000</v>
      </c>
      <c r="E236" s="17">
        <v>2528000</v>
      </c>
      <c r="F236" s="17">
        <v>100</v>
      </c>
      <c r="G236" s="17">
        <v>100</v>
      </c>
      <c r="H236" s="17">
        <v>100</v>
      </c>
    </row>
    <row r="237" spans="1:8" x14ac:dyDescent="0.2">
      <c r="A237" s="68" t="s">
        <v>285</v>
      </c>
      <c r="B237" s="68"/>
      <c r="C237" s="18">
        <v>1430000</v>
      </c>
      <c r="D237" s="18">
        <v>1430000</v>
      </c>
      <c r="E237" s="18">
        <v>1430000</v>
      </c>
      <c r="F237" s="18">
        <v>100</v>
      </c>
      <c r="G237" s="18">
        <v>100</v>
      </c>
      <c r="H237" s="18">
        <v>100</v>
      </c>
    </row>
    <row r="238" spans="1:8" x14ac:dyDescent="0.2">
      <c r="A238" s="69" t="s">
        <v>219</v>
      </c>
      <c r="B238" s="69"/>
      <c r="C238" s="15">
        <v>1430000</v>
      </c>
      <c r="D238" s="15">
        <v>1430000</v>
      </c>
      <c r="E238" s="15">
        <v>1430000</v>
      </c>
      <c r="F238" s="15">
        <v>100</v>
      </c>
      <c r="G238" s="15">
        <v>100</v>
      </c>
      <c r="H238" s="15">
        <v>100</v>
      </c>
    </row>
    <row r="239" spans="1:8" x14ac:dyDescent="0.2">
      <c r="A239" s="69" t="s">
        <v>226</v>
      </c>
      <c r="B239" s="69"/>
      <c r="C239" s="15">
        <v>1430000</v>
      </c>
      <c r="D239" s="15">
        <v>1430000</v>
      </c>
      <c r="E239" s="15">
        <v>1430000</v>
      </c>
      <c r="F239" s="15">
        <v>100</v>
      </c>
      <c r="G239" s="15">
        <v>100</v>
      </c>
      <c r="H239" s="15">
        <v>100</v>
      </c>
    </row>
    <row r="240" spans="1:8" x14ac:dyDescent="0.2">
      <c r="A240" s="70" t="s">
        <v>257</v>
      </c>
      <c r="B240" s="70"/>
      <c r="C240" s="16">
        <v>1430000</v>
      </c>
      <c r="D240" s="16">
        <v>1430000</v>
      </c>
      <c r="E240" s="16">
        <v>1430000</v>
      </c>
      <c r="F240" s="16">
        <v>100</v>
      </c>
      <c r="G240" s="16">
        <v>100</v>
      </c>
      <c r="H240" s="16">
        <v>100</v>
      </c>
    </row>
    <row r="241" spans="1:8" x14ac:dyDescent="0.2">
      <c r="A241" s="70" t="s">
        <v>258</v>
      </c>
      <c r="B241" s="70"/>
      <c r="C241" s="16">
        <v>1430000</v>
      </c>
      <c r="D241" s="16">
        <v>1430000</v>
      </c>
      <c r="E241" s="16">
        <v>1430000</v>
      </c>
      <c r="F241" s="16">
        <v>100</v>
      </c>
      <c r="G241" s="16">
        <v>100</v>
      </c>
      <c r="H241" s="16">
        <v>100</v>
      </c>
    </row>
    <row r="242" spans="1:8" x14ac:dyDescent="0.2">
      <c r="A242" t="s">
        <v>8</v>
      </c>
      <c r="B242" t="s">
        <v>20</v>
      </c>
      <c r="C242" s="2">
        <v>1430000</v>
      </c>
      <c r="D242" s="2">
        <v>1430000</v>
      </c>
      <c r="E242" s="2">
        <v>1430000</v>
      </c>
      <c r="F242" s="2">
        <v>100</v>
      </c>
      <c r="G242" s="2">
        <v>100</v>
      </c>
      <c r="H242" s="2">
        <v>100</v>
      </c>
    </row>
    <row r="243" spans="1:8" x14ac:dyDescent="0.2">
      <c r="A243" t="s">
        <v>101</v>
      </c>
      <c r="B243" t="s">
        <v>102</v>
      </c>
      <c r="C243" s="2">
        <v>1430000</v>
      </c>
      <c r="D243" s="2">
        <v>1430000</v>
      </c>
      <c r="E243" s="2">
        <v>1430000</v>
      </c>
      <c r="F243" s="2">
        <v>100</v>
      </c>
      <c r="G243" s="2">
        <v>100</v>
      </c>
      <c r="H243" s="2">
        <v>100</v>
      </c>
    </row>
    <row r="244" spans="1:8" x14ac:dyDescent="0.2">
      <c r="A244" t="s">
        <v>105</v>
      </c>
      <c r="B244" t="s">
        <v>106</v>
      </c>
      <c r="C244" s="2">
        <v>450000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</row>
    <row r="245" spans="1:8" x14ac:dyDescent="0.2">
      <c r="A245" t="s">
        <v>107</v>
      </c>
      <c r="B245" t="s">
        <v>108</v>
      </c>
      <c r="C245" s="2">
        <v>580000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x14ac:dyDescent="0.2">
      <c r="A246" t="s">
        <v>111</v>
      </c>
      <c r="B246" t="s">
        <v>112</v>
      </c>
      <c r="C246" s="2">
        <v>400000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</row>
    <row r="247" spans="1:8" x14ac:dyDescent="0.2">
      <c r="A247" s="68" t="s">
        <v>286</v>
      </c>
      <c r="B247" s="68"/>
      <c r="C247" s="18">
        <v>633000</v>
      </c>
      <c r="D247" s="18">
        <v>633000</v>
      </c>
      <c r="E247" s="18">
        <v>633000</v>
      </c>
      <c r="F247" s="18">
        <v>100</v>
      </c>
      <c r="G247" s="18">
        <v>100</v>
      </c>
      <c r="H247" s="18">
        <v>100</v>
      </c>
    </row>
    <row r="248" spans="1:8" x14ac:dyDescent="0.2">
      <c r="A248" s="69" t="s">
        <v>237</v>
      </c>
      <c r="B248" s="69"/>
      <c r="C248" s="15">
        <v>633000</v>
      </c>
      <c r="D248" s="15">
        <v>633000</v>
      </c>
      <c r="E248" s="15">
        <v>633000</v>
      </c>
      <c r="F248" s="15">
        <v>100</v>
      </c>
      <c r="G248" s="15">
        <v>100</v>
      </c>
      <c r="H248" s="15">
        <v>100</v>
      </c>
    </row>
    <row r="249" spans="1:8" x14ac:dyDescent="0.2">
      <c r="A249" s="69" t="s">
        <v>238</v>
      </c>
      <c r="B249" s="69"/>
      <c r="C249" s="15">
        <v>633000</v>
      </c>
      <c r="D249" s="15">
        <v>633000</v>
      </c>
      <c r="E249" s="15">
        <v>633000</v>
      </c>
      <c r="F249" s="15">
        <v>100</v>
      </c>
      <c r="G249" s="15">
        <v>100</v>
      </c>
      <c r="H249" s="15">
        <v>100</v>
      </c>
    </row>
    <row r="250" spans="1:8" x14ac:dyDescent="0.2">
      <c r="A250" s="70" t="s">
        <v>257</v>
      </c>
      <c r="B250" s="70"/>
      <c r="C250" s="16">
        <v>633000</v>
      </c>
      <c r="D250" s="16">
        <v>633000</v>
      </c>
      <c r="E250" s="16">
        <v>633000</v>
      </c>
      <c r="F250" s="16">
        <v>100</v>
      </c>
      <c r="G250" s="16">
        <v>100</v>
      </c>
      <c r="H250" s="16">
        <v>100</v>
      </c>
    </row>
    <row r="251" spans="1:8" x14ac:dyDescent="0.2">
      <c r="A251" s="70" t="s">
        <v>258</v>
      </c>
      <c r="B251" s="70"/>
      <c r="C251" s="16">
        <v>633000</v>
      </c>
      <c r="D251" s="16">
        <v>633000</v>
      </c>
      <c r="E251" s="16">
        <v>633000</v>
      </c>
      <c r="F251" s="16">
        <v>100</v>
      </c>
      <c r="G251" s="16">
        <v>100</v>
      </c>
      <c r="H251" s="16">
        <v>100</v>
      </c>
    </row>
    <row r="252" spans="1:8" x14ac:dyDescent="0.2">
      <c r="A252" t="s">
        <v>8</v>
      </c>
      <c r="B252" t="s">
        <v>20</v>
      </c>
      <c r="C252" s="2">
        <v>633000</v>
      </c>
      <c r="D252" s="2">
        <v>633000</v>
      </c>
      <c r="E252" s="2">
        <v>633000</v>
      </c>
      <c r="F252" s="2">
        <v>100</v>
      </c>
      <c r="G252" s="2">
        <v>100</v>
      </c>
      <c r="H252" s="2">
        <v>100</v>
      </c>
    </row>
    <row r="253" spans="1:8" x14ac:dyDescent="0.2">
      <c r="A253" t="s">
        <v>101</v>
      </c>
      <c r="B253" t="s">
        <v>102</v>
      </c>
      <c r="C253" s="2">
        <v>633000</v>
      </c>
      <c r="D253" s="2">
        <v>633000</v>
      </c>
      <c r="E253" s="2">
        <v>633000</v>
      </c>
      <c r="F253" s="2">
        <v>100</v>
      </c>
      <c r="G253" s="2">
        <v>100</v>
      </c>
      <c r="H253" s="2">
        <v>100</v>
      </c>
    </row>
    <row r="254" spans="1:8" x14ac:dyDescent="0.2">
      <c r="A254" t="s">
        <v>105</v>
      </c>
      <c r="B254" t="s">
        <v>106</v>
      </c>
      <c r="C254" s="2">
        <v>430000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</row>
    <row r="255" spans="1:8" x14ac:dyDescent="0.2">
      <c r="A255" t="s">
        <v>107</v>
      </c>
      <c r="B255" t="s">
        <v>108</v>
      </c>
      <c r="C255" s="2">
        <v>203000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</row>
    <row r="256" spans="1:8" x14ac:dyDescent="0.2">
      <c r="A256" s="68" t="s">
        <v>287</v>
      </c>
      <c r="B256" s="68"/>
      <c r="C256" s="18">
        <v>55000</v>
      </c>
      <c r="D256" s="18">
        <v>55000</v>
      </c>
      <c r="E256" s="18">
        <v>55000</v>
      </c>
      <c r="F256" s="18">
        <v>100</v>
      </c>
      <c r="G256" s="18">
        <v>100</v>
      </c>
      <c r="H256" s="18">
        <v>100</v>
      </c>
    </row>
    <row r="257" spans="1:8" x14ac:dyDescent="0.2">
      <c r="A257" s="69" t="s">
        <v>219</v>
      </c>
      <c r="B257" s="69"/>
      <c r="C257" s="15">
        <v>55000</v>
      </c>
      <c r="D257" s="15">
        <v>55000</v>
      </c>
      <c r="E257" s="15">
        <v>55000</v>
      </c>
      <c r="F257" s="15">
        <v>100</v>
      </c>
      <c r="G257" s="15">
        <v>100</v>
      </c>
      <c r="H257" s="15">
        <v>100</v>
      </c>
    </row>
    <row r="258" spans="1:8" x14ac:dyDescent="0.2">
      <c r="A258" s="69" t="s">
        <v>220</v>
      </c>
      <c r="B258" s="69"/>
      <c r="C258" s="15">
        <v>55000</v>
      </c>
      <c r="D258" s="15">
        <v>55000</v>
      </c>
      <c r="E258" s="15">
        <v>55000</v>
      </c>
      <c r="F258" s="15">
        <v>100</v>
      </c>
      <c r="G258" s="15">
        <v>100</v>
      </c>
      <c r="H258" s="15">
        <v>100</v>
      </c>
    </row>
    <row r="259" spans="1:8" x14ac:dyDescent="0.2">
      <c r="A259" s="70" t="s">
        <v>257</v>
      </c>
      <c r="B259" s="70"/>
      <c r="C259" s="16">
        <v>55000</v>
      </c>
      <c r="D259" s="16">
        <v>55000</v>
      </c>
      <c r="E259" s="16">
        <v>55000</v>
      </c>
      <c r="F259" s="16">
        <v>100</v>
      </c>
      <c r="G259" s="16">
        <v>100</v>
      </c>
      <c r="H259" s="16">
        <v>100</v>
      </c>
    </row>
    <row r="260" spans="1:8" x14ac:dyDescent="0.2">
      <c r="A260" s="70" t="s">
        <v>258</v>
      </c>
      <c r="B260" s="70"/>
      <c r="C260" s="16">
        <v>55000</v>
      </c>
      <c r="D260" s="16">
        <v>55000</v>
      </c>
      <c r="E260" s="16">
        <v>55000</v>
      </c>
      <c r="F260" s="16">
        <v>100</v>
      </c>
      <c r="G260" s="16">
        <v>100</v>
      </c>
      <c r="H260" s="16">
        <v>100</v>
      </c>
    </row>
    <row r="261" spans="1:8" x14ac:dyDescent="0.2">
      <c r="A261" t="s">
        <v>8</v>
      </c>
      <c r="B261" t="s">
        <v>20</v>
      </c>
      <c r="C261" s="2">
        <v>55000</v>
      </c>
      <c r="D261" s="2">
        <v>55000</v>
      </c>
      <c r="E261" s="2">
        <v>55000</v>
      </c>
      <c r="F261" s="2">
        <v>100</v>
      </c>
      <c r="G261" s="2">
        <v>100</v>
      </c>
      <c r="H261" s="2">
        <v>100</v>
      </c>
    </row>
    <row r="262" spans="1:8" x14ac:dyDescent="0.2">
      <c r="A262" t="s">
        <v>101</v>
      </c>
      <c r="B262" t="s">
        <v>102</v>
      </c>
      <c r="C262" s="2">
        <v>55000</v>
      </c>
      <c r="D262" s="2">
        <v>55000</v>
      </c>
      <c r="E262" s="2">
        <v>55000</v>
      </c>
      <c r="F262" s="2">
        <v>100</v>
      </c>
      <c r="G262" s="2">
        <v>100</v>
      </c>
      <c r="H262" s="2">
        <v>100</v>
      </c>
    </row>
    <row r="263" spans="1:8" x14ac:dyDescent="0.2">
      <c r="A263" t="s">
        <v>105</v>
      </c>
      <c r="B263" t="s">
        <v>106</v>
      </c>
      <c r="C263" s="2">
        <v>10000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</row>
    <row r="264" spans="1:8" x14ac:dyDescent="0.2">
      <c r="A264" t="s">
        <v>107</v>
      </c>
      <c r="B264" t="s">
        <v>108</v>
      </c>
      <c r="C264" s="2">
        <v>45000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</row>
    <row r="265" spans="1:8" x14ac:dyDescent="0.2">
      <c r="A265" s="68" t="s">
        <v>288</v>
      </c>
      <c r="B265" s="68"/>
      <c r="C265" s="18">
        <v>120000</v>
      </c>
      <c r="D265" s="18">
        <v>120000</v>
      </c>
      <c r="E265" s="18">
        <v>120000</v>
      </c>
      <c r="F265" s="18">
        <v>100</v>
      </c>
      <c r="G265" s="18">
        <v>100</v>
      </c>
      <c r="H265" s="18">
        <v>100</v>
      </c>
    </row>
    <row r="266" spans="1:8" x14ac:dyDescent="0.2">
      <c r="A266" s="69" t="s">
        <v>219</v>
      </c>
      <c r="B266" s="69"/>
      <c r="C266" s="15">
        <v>120000</v>
      </c>
      <c r="D266" s="15">
        <v>120000</v>
      </c>
      <c r="E266" s="15">
        <v>120000</v>
      </c>
      <c r="F266" s="15">
        <v>100</v>
      </c>
      <c r="G266" s="15">
        <v>100</v>
      </c>
      <c r="H266" s="15">
        <v>100</v>
      </c>
    </row>
    <row r="267" spans="1:8" x14ac:dyDescent="0.2">
      <c r="A267" s="69" t="s">
        <v>226</v>
      </c>
      <c r="B267" s="69"/>
      <c r="C267" s="15">
        <v>120000</v>
      </c>
      <c r="D267" s="15">
        <v>120000</v>
      </c>
      <c r="E267" s="15">
        <v>120000</v>
      </c>
      <c r="F267" s="15">
        <v>100</v>
      </c>
      <c r="G267" s="15">
        <v>100</v>
      </c>
      <c r="H267" s="15">
        <v>100</v>
      </c>
    </row>
    <row r="268" spans="1:8" x14ac:dyDescent="0.2">
      <c r="A268" s="70" t="s">
        <v>257</v>
      </c>
      <c r="B268" s="70"/>
      <c r="C268" s="16">
        <v>120000</v>
      </c>
      <c r="D268" s="16">
        <v>120000</v>
      </c>
      <c r="E268" s="16">
        <v>120000</v>
      </c>
      <c r="F268" s="16">
        <v>100</v>
      </c>
      <c r="G268" s="16">
        <v>100</v>
      </c>
      <c r="H268" s="16">
        <v>100</v>
      </c>
    </row>
    <row r="269" spans="1:8" x14ac:dyDescent="0.2">
      <c r="A269" s="70" t="s">
        <v>258</v>
      </c>
      <c r="B269" s="70"/>
      <c r="C269" s="16">
        <v>120000</v>
      </c>
      <c r="D269" s="16">
        <v>120000</v>
      </c>
      <c r="E269" s="16">
        <v>120000</v>
      </c>
      <c r="F269" s="16">
        <v>100</v>
      </c>
      <c r="G269" s="16">
        <v>100</v>
      </c>
      <c r="H269" s="16">
        <v>100</v>
      </c>
    </row>
    <row r="270" spans="1:8" x14ac:dyDescent="0.2">
      <c r="A270" t="s">
        <v>8</v>
      </c>
      <c r="B270" t="s">
        <v>20</v>
      </c>
      <c r="C270" s="2">
        <v>120000</v>
      </c>
      <c r="D270" s="2">
        <v>120000</v>
      </c>
      <c r="E270" s="2">
        <v>120000</v>
      </c>
      <c r="F270" s="2">
        <v>100</v>
      </c>
      <c r="G270" s="2">
        <v>100</v>
      </c>
      <c r="H270" s="2">
        <v>100</v>
      </c>
    </row>
    <row r="271" spans="1:8" x14ac:dyDescent="0.2">
      <c r="A271" t="s">
        <v>101</v>
      </c>
      <c r="B271" t="s">
        <v>102</v>
      </c>
      <c r="C271" s="2">
        <v>120000</v>
      </c>
      <c r="D271" s="2">
        <v>120000</v>
      </c>
      <c r="E271" s="2">
        <v>120000</v>
      </c>
      <c r="F271" s="2">
        <v>100</v>
      </c>
      <c r="G271" s="2">
        <v>100</v>
      </c>
      <c r="H271" s="2">
        <v>100</v>
      </c>
    </row>
    <row r="272" spans="1:8" x14ac:dyDescent="0.2">
      <c r="A272" t="s">
        <v>105</v>
      </c>
      <c r="B272" t="s">
        <v>106</v>
      </c>
      <c r="C272" s="2">
        <v>10000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</row>
    <row r="273" spans="1:8" x14ac:dyDescent="0.2">
      <c r="A273" t="s">
        <v>107</v>
      </c>
      <c r="B273" t="s">
        <v>108</v>
      </c>
      <c r="C273" s="2">
        <v>110000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x14ac:dyDescent="0.2">
      <c r="A274" s="68" t="s">
        <v>289</v>
      </c>
      <c r="B274" s="68"/>
      <c r="C274" s="18">
        <v>290000</v>
      </c>
      <c r="D274" s="18">
        <v>290000</v>
      </c>
      <c r="E274" s="18">
        <v>290000</v>
      </c>
      <c r="F274" s="18">
        <v>100</v>
      </c>
      <c r="G274" s="18">
        <v>100</v>
      </c>
      <c r="H274" s="18">
        <v>100</v>
      </c>
    </row>
    <row r="275" spans="1:8" x14ac:dyDescent="0.2">
      <c r="A275" s="69" t="s">
        <v>219</v>
      </c>
      <c r="B275" s="69"/>
      <c r="C275" s="15">
        <v>290000</v>
      </c>
      <c r="D275" s="15">
        <v>290000</v>
      </c>
      <c r="E275" s="15">
        <v>290000</v>
      </c>
      <c r="F275" s="15">
        <v>100</v>
      </c>
      <c r="G275" s="15">
        <v>100</v>
      </c>
      <c r="H275" s="15">
        <v>100</v>
      </c>
    </row>
    <row r="276" spans="1:8" x14ac:dyDescent="0.2">
      <c r="A276" s="69" t="s">
        <v>226</v>
      </c>
      <c r="B276" s="69"/>
      <c r="C276" s="15">
        <v>290000</v>
      </c>
      <c r="D276" s="15">
        <v>290000</v>
      </c>
      <c r="E276" s="15">
        <v>290000</v>
      </c>
      <c r="F276" s="15">
        <v>100</v>
      </c>
      <c r="G276" s="15">
        <v>100</v>
      </c>
      <c r="H276" s="15">
        <v>100</v>
      </c>
    </row>
    <row r="277" spans="1:8" x14ac:dyDescent="0.2">
      <c r="A277" s="70" t="s">
        <v>257</v>
      </c>
      <c r="B277" s="70"/>
      <c r="C277" s="16">
        <v>290000</v>
      </c>
      <c r="D277" s="16">
        <v>290000</v>
      </c>
      <c r="E277" s="16">
        <v>290000</v>
      </c>
      <c r="F277" s="16">
        <v>100</v>
      </c>
      <c r="G277" s="16">
        <v>100</v>
      </c>
      <c r="H277" s="16">
        <v>100</v>
      </c>
    </row>
    <row r="278" spans="1:8" x14ac:dyDescent="0.2">
      <c r="A278" s="70" t="s">
        <v>258</v>
      </c>
      <c r="B278" s="70"/>
      <c r="C278" s="16">
        <v>290000</v>
      </c>
      <c r="D278" s="16">
        <v>290000</v>
      </c>
      <c r="E278" s="16">
        <v>290000</v>
      </c>
      <c r="F278" s="16">
        <v>100</v>
      </c>
      <c r="G278" s="16">
        <v>100</v>
      </c>
      <c r="H278" s="16">
        <v>100</v>
      </c>
    </row>
    <row r="279" spans="1:8" x14ac:dyDescent="0.2">
      <c r="A279" t="s">
        <v>8</v>
      </c>
      <c r="B279" t="s">
        <v>20</v>
      </c>
      <c r="C279" s="2">
        <v>290000</v>
      </c>
      <c r="D279" s="2">
        <v>290000</v>
      </c>
      <c r="E279" s="2">
        <v>290000</v>
      </c>
      <c r="F279" s="2">
        <v>100</v>
      </c>
      <c r="G279" s="2">
        <v>100</v>
      </c>
      <c r="H279" s="2">
        <v>100</v>
      </c>
    </row>
    <row r="280" spans="1:8" x14ac:dyDescent="0.2">
      <c r="A280" t="s">
        <v>101</v>
      </c>
      <c r="B280" t="s">
        <v>102</v>
      </c>
      <c r="C280" s="2">
        <v>290000</v>
      </c>
      <c r="D280" s="2">
        <v>290000</v>
      </c>
      <c r="E280" s="2">
        <v>290000</v>
      </c>
      <c r="F280" s="2">
        <v>100</v>
      </c>
      <c r="G280" s="2">
        <v>100</v>
      </c>
      <c r="H280" s="2">
        <v>100</v>
      </c>
    </row>
    <row r="281" spans="1:8" x14ac:dyDescent="0.2">
      <c r="A281" t="s">
        <v>105</v>
      </c>
      <c r="B281" t="s">
        <v>106</v>
      </c>
      <c r="C281" s="2">
        <v>60000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</row>
    <row r="282" spans="1:8" x14ac:dyDescent="0.2">
      <c r="A282" t="s">
        <v>107</v>
      </c>
      <c r="B282" t="s">
        <v>108</v>
      </c>
      <c r="C282" s="2">
        <v>230000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</row>
    <row r="283" spans="1:8" x14ac:dyDescent="0.2">
      <c r="A283" s="67" t="s">
        <v>290</v>
      </c>
      <c r="B283" s="67"/>
      <c r="C283" s="17">
        <v>150000</v>
      </c>
      <c r="D283" s="17">
        <v>400000</v>
      </c>
      <c r="E283" s="17">
        <v>400000</v>
      </c>
      <c r="F283" s="17">
        <v>266.66660000000002</v>
      </c>
      <c r="G283" s="17">
        <v>100</v>
      </c>
      <c r="H283" s="17">
        <v>266.66660000000002</v>
      </c>
    </row>
    <row r="284" spans="1:8" x14ac:dyDescent="0.2">
      <c r="A284" s="68" t="s">
        <v>291</v>
      </c>
      <c r="B284" s="68"/>
      <c r="C284" s="18">
        <v>150000</v>
      </c>
      <c r="D284" s="18">
        <v>400000</v>
      </c>
      <c r="E284" s="18">
        <v>400000</v>
      </c>
      <c r="F284" s="18">
        <v>266.66660000000002</v>
      </c>
      <c r="G284" s="18">
        <v>100</v>
      </c>
      <c r="H284" s="18">
        <v>266.66660000000002</v>
      </c>
    </row>
    <row r="285" spans="1:8" x14ac:dyDescent="0.2">
      <c r="A285" s="69" t="s">
        <v>237</v>
      </c>
      <c r="B285" s="69"/>
      <c r="C285" s="15">
        <v>150000</v>
      </c>
      <c r="D285" s="15">
        <v>400000</v>
      </c>
      <c r="E285" s="15">
        <v>400000</v>
      </c>
      <c r="F285" s="15">
        <v>266.66660000000002</v>
      </c>
      <c r="G285" s="15">
        <v>100</v>
      </c>
      <c r="H285" s="15">
        <v>266.66660000000002</v>
      </c>
    </row>
    <row r="286" spans="1:8" x14ac:dyDescent="0.2">
      <c r="A286" s="69" t="s">
        <v>241</v>
      </c>
      <c r="B286" s="69"/>
      <c r="C286" s="15">
        <v>150000</v>
      </c>
      <c r="D286" s="15">
        <v>400000</v>
      </c>
      <c r="E286" s="15">
        <v>400000</v>
      </c>
      <c r="F286" s="15">
        <v>266.66660000000002</v>
      </c>
      <c r="G286" s="15">
        <v>100</v>
      </c>
      <c r="H286" s="15">
        <v>266.66660000000002</v>
      </c>
    </row>
    <row r="287" spans="1:8" x14ac:dyDescent="0.2">
      <c r="A287" s="70" t="s">
        <v>271</v>
      </c>
      <c r="B287" s="70"/>
      <c r="C287" s="16">
        <v>150000</v>
      </c>
      <c r="D287" s="16">
        <v>400000</v>
      </c>
      <c r="E287" s="16">
        <v>400000</v>
      </c>
      <c r="F287" s="16">
        <v>266.66660000000002</v>
      </c>
      <c r="G287" s="16">
        <v>100</v>
      </c>
      <c r="H287" s="16">
        <v>266.66660000000002</v>
      </c>
    </row>
    <row r="288" spans="1:8" x14ac:dyDescent="0.2">
      <c r="A288" s="70" t="s">
        <v>272</v>
      </c>
      <c r="B288" s="70"/>
      <c r="C288" s="16">
        <v>150000</v>
      </c>
      <c r="D288" s="16">
        <v>400000</v>
      </c>
      <c r="E288" s="16">
        <v>400000</v>
      </c>
      <c r="F288" s="16">
        <v>266.66660000000002</v>
      </c>
      <c r="G288" s="16">
        <v>100</v>
      </c>
      <c r="H288" s="16">
        <v>266.66660000000002</v>
      </c>
    </row>
    <row r="289" spans="1:8" x14ac:dyDescent="0.2">
      <c r="A289" t="s">
        <v>8</v>
      </c>
      <c r="B289" t="s">
        <v>20</v>
      </c>
      <c r="C289" s="2">
        <v>150000</v>
      </c>
      <c r="D289" s="2">
        <v>400000</v>
      </c>
      <c r="E289" s="2">
        <v>400000</v>
      </c>
      <c r="F289" s="2">
        <v>266.66660000000002</v>
      </c>
      <c r="G289" s="2">
        <v>100</v>
      </c>
      <c r="H289" s="2">
        <v>266.66660000000002</v>
      </c>
    </row>
    <row r="290" spans="1:8" x14ac:dyDescent="0.2">
      <c r="A290" t="s">
        <v>101</v>
      </c>
      <c r="B290" t="s">
        <v>102</v>
      </c>
      <c r="C290" s="2">
        <v>70000</v>
      </c>
      <c r="D290" s="2">
        <v>320000</v>
      </c>
      <c r="E290" s="2">
        <v>320000</v>
      </c>
      <c r="F290" s="2">
        <v>457.14280000000002</v>
      </c>
      <c r="G290" s="2">
        <v>100</v>
      </c>
      <c r="H290" s="2">
        <v>457.14280000000002</v>
      </c>
    </row>
    <row r="291" spans="1:8" x14ac:dyDescent="0.2">
      <c r="A291" t="s">
        <v>107</v>
      </c>
      <c r="B291" t="s">
        <v>108</v>
      </c>
      <c r="C291" s="2">
        <v>70000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</row>
    <row r="292" spans="1:8" x14ac:dyDescent="0.2">
      <c r="A292" t="s">
        <v>136</v>
      </c>
      <c r="B292" t="s">
        <v>137</v>
      </c>
      <c r="C292" s="2">
        <v>80000</v>
      </c>
      <c r="D292" s="2">
        <v>80000</v>
      </c>
      <c r="E292" s="2">
        <v>80000</v>
      </c>
      <c r="F292" s="2">
        <v>100</v>
      </c>
      <c r="G292" s="2">
        <v>100</v>
      </c>
      <c r="H292" s="2">
        <v>100</v>
      </c>
    </row>
    <row r="293" spans="1:8" x14ac:dyDescent="0.2">
      <c r="A293" t="s">
        <v>140</v>
      </c>
      <c r="B293" t="s">
        <v>141</v>
      </c>
      <c r="C293" s="2">
        <v>60000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</row>
    <row r="294" spans="1:8" x14ac:dyDescent="0.2">
      <c r="A294" t="s">
        <v>146</v>
      </c>
      <c r="B294" t="s">
        <v>147</v>
      </c>
      <c r="C294" s="2">
        <v>20000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</row>
    <row r="295" spans="1:8" x14ac:dyDescent="0.2">
      <c r="A295" s="67" t="s">
        <v>292</v>
      </c>
      <c r="B295" s="67"/>
      <c r="C295" s="17">
        <v>19417850</v>
      </c>
      <c r="D295" s="17">
        <v>17587600</v>
      </c>
      <c r="E295" s="17">
        <v>14273000</v>
      </c>
      <c r="F295" s="17">
        <v>90.574299999999994</v>
      </c>
      <c r="G295" s="17">
        <v>81.153700000000001</v>
      </c>
      <c r="H295" s="17">
        <v>73.504499999999993</v>
      </c>
    </row>
    <row r="296" spans="1:8" x14ac:dyDescent="0.2">
      <c r="A296" s="68" t="s">
        <v>293</v>
      </c>
      <c r="B296" s="68"/>
      <c r="C296" s="18">
        <v>11963850</v>
      </c>
      <c r="D296" s="18">
        <v>10101500</v>
      </c>
      <c r="E296" s="18">
        <v>10126500</v>
      </c>
      <c r="F296" s="18">
        <v>84.433499999999995</v>
      </c>
      <c r="G296" s="18">
        <v>100.2474</v>
      </c>
      <c r="H296" s="18">
        <v>84.642399999999995</v>
      </c>
    </row>
    <row r="297" spans="1:8" x14ac:dyDescent="0.2">
      <c r="A297" s="69" t="s">
        <v>219</v>
      </c>
      <c r="B297" s="69"/>
      <c r="C297" s="15">
        <v>11963850</v>
      </c>
      <c r="D297" s="15">
        <v>10101500</v>
      </c>
      <c r="E297" s="15">
        <v>10126500</v>
      </c>
      <c r="F297" s="15">
        <v>84.433499999999995</v>
      </c>
      <c r="G297" s="15">
        <v>100.2474</v>
      </c>
      <c r="H297" s="15">
        <v>84.642399999999995</v>
      </c>
    </row>
    <row r="298" spans="1:8" x14ac:dyDescent="0.2">
      <c r="A298" s="69" t="s">
        <v>222</v>
      </c>
      <c r="B298" s="69"/>
      <c r="C298" s="15">
        <v>11963850</v>
      </c>
      <c r="D298" s="15">
        <v>10101500</v>
      </c>
      <c r="E298" s="15">
        <v>10126500</v>
      </c>
      <c r="F298" s="15">
        <v>84.433499999999995</v>
      </c>
      <c r="G298" s="15">
        <v>100.2474</v>
      </c>
      <c r="H298" s="15">
        <v>84.642399999999995</v>
      </c>
    </row>
    <row r="299" spans="1:8" x14ac:dyDescent="0.2">
      <c r="A299" s="70" t="s">
        <v>257</v>
      </c>
      <c r="B299" s="70"/>
      <c r="C299" s="16">
        <v>1327350</v>
      </c>
      <c r="D299" s="16">
        <v>1100000</v>
      </c>
      <c r="E299" s="16">
        <v>1474000</v>
      </c>
      <c r="F299" s="16">
        <v>82.871799999999993</v>
      </c>
      <c r="G299" s="16">
        <v>134</v>
      </c>
      <c r="H299" s="16">
        <v>111.0483</v>
      </c>
    </row>
    <row r="300" spans="1:8" x14ac:dyDescent="0.2">
      <c r="A300" s="70" t="s">
        <v>258</v>
      </c>
      <c r="B300" s="70"/>
      <c r="C300" s="16">
        <v>1327350</v>
      </c>
      <c r="D300" s="16">
        <v>1100000</v>
      </c>
      <c r="E300" s="16">
        <v>1474000</v>
      </c>
      <c r="F300" s="16">
        <v>82.871799999999993</v>
      </c>
      <c r="G300" s="16">
        <v>134</v>
      </c>
      <c r="H300" s="16">
        <v>111.0483</v>
      </c>
    </row>
    <row r="301" spans="1:8" x14ac:dyDescent="0.2">
      <c r="A301" t="s">
        <v>21</v>
      </c>
      <c r="B301" t="s">
        <v>22</v>
      </c>
      <c r="C301" s="2">
        <v>1327350</v>
      </c>
      <c r="D301" s="2">
        <v>1100000</v>
      </c>
      <c r="E301" s="2">
        <v>1474000</v>
      </c>
      <c r="F301" s="2">
        <v>82.871799999999993</v>
      </c>
      <c r="G301" s="2">
        <v>134</v>
      </c>
      <c r="H301" s="2">
        <v>111.0483</v>
      </c>
    </row>
    <row r="302" spans="1:8" x14ac:dyDescent="0.2">
      <c r="A302" t="s">
        <v>154</v>
      </c>
      <c r="B302" t="s">
        <v>155</v>
      </c>
      <c r="C302" s="2">
        <v>120000</v>
      </c>
      <c r="D302" s="2">
        <v>900000</v>
      </c>
      <c r="E302" s="2">
        <v>0</v>
      </c>
      <c r="F302" s="2">
        <v>750</v>
      </c>
      <c r="G302" s="2">
        <v>0</v>
      </c>
      <c r="H302" s="2">
        <v>0</v>
      </c>
    </row>
    <row r="303" spans="1:8" x14ac:dyDescent="0.2">
      <c r="A303" t="s">
        <v>156</v>
      </c>
      <c r="B303" t="s">
        <v>157</v>
      </c>
      <c r="C303" s="2">
        <v>120000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</row>
    <row r="304" spans="1:8" x14ac:dyDescent="0.2">
      <c r="A304" t="s">
        <v>164</v>
      </c>
      <c r="B304" t="s">
        <v>165</v>
      </c>
      <c r="C304" s="2">
        <v>1207350</v>
      </c>
      <c r="D304" s="2">
        <v>200000</v>
      </c>
      <c r="E304" s="2">
        <v>1474000</v>
      </c>
      <c r="F304" s="2">
        <v>16.565200000000001</v>
      </c>
      <c r="G304" s="2">
        <v>737</v>
      </c>
      <c r="H304" s="2">
        <v>122.0855</v>
      </c>
    </row>
    <row r="305" spans="1:8" x14ac:dyDescent="0.2">
      <c r="A305" t="s">
        <v>166</v>
      </c>
      <c r="B305" t="s">
        <v>167</v>
      </c>
      <c r="C305" s="2">
        <v>1207350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</row>
    <row r="306" spans="1:8" x14ac:dyDescent="0.2">
      <c r="A306" s="70" t="s">
        <v>271</v>
      </c>
      <c r="B306" s="70"/>
      <c r="C306" s="16">
        <v>3206500</v>
      </c>
      <c r="D306" s="16">
        <v>2526500</v>
      </c>
      <c r="E306" s="16">
        <v>2446500</v>
      </c>
      <c r="F306" s="16">
        <v>78.793000000000006</v>
      </c>
      <c r="G306" s="16">
        <v>96.833500000000001</v>
      </c>
      <c r="H306" s="16">
        <v>76.298100000000005</v>
      </c>
    </row>
    <row r="307" spans="1:8" x14ac:dyDescent="0.2">
      <c r="A307" s="70" t="s">
        <v>272</v>
      </c>
      <c r="B307" s="70"/>
      <c r="C307" s="16">
        <v>3206500</v>
      </c>
      <c r="D307" s="16">
        <v>2526500</v>
      </c>
      <c r="E307" s="16">
        <v>2446500</v>
      </c>
      <c r="F307" s="16">
        <v>78.793000000000006</v>
      </c>
      <c r="G307" s="16">
        <v>96.833500000000001</v>
      </c>
      <c r="H307" s="16">
        <v>76.298100000000005</v>
      </c>
    </row>
    <row r="308" spans="1:8" x14ac:dyDescent="0.2">
      <c r="A308" t="s">
        <v>21</v>
      </c>
      <c r="B308" t="s">
        <v>22</v>
      </c>
      <c r="C308" s="2">
        <v>3206500</v>
      </c>
      <c r="D308" s="2">
        <v>2526500</v>
      </c>
      <c r="E308" s="2">
        <v>2446500</v>
      </c>
      <c r="F308" s="2">
        <v>78.793000000000006</v>
      </c>
      <c r="G308" s="2">
        <v>96.833500000000001</v>
      </c>
      <c r="H308" s="2">
        <v>76.298100000000005</v>
      </c>
    </row>
    <row r="309" spans="1:8" x14ac:dyDescent="0.2">
      <c r="A309" t="s">
        <v>154</v>
      </c>
      <c r="B309" t="s">
        <v>155</v>
      </c>
      <c r="C309" s="2">
        <v>1472500</v>
      </c>
      <c r="D309" s="2">
        <v>1112500</v>
      </c>
      <c r="E309" s="2">
        <v>1112500</v>
      </c>
      <c r="F309" s="2">
        <v>75.551699999999997</v>
      </c>
      <c r="G309" s="2">
        <v>100</v>
      </c>
      <c r="H309" s="2">
        <v>75.551699999999997</v>
      </c>
    </row>
    <row r="310" spans="1:8" x14ac:dyDescent="0.2">
      <c r="A310" t="s">
        <v>156</v>
      </c>
      <c r="B310" t="s">
        <v>157</v>
      </c>
      <c r="C310" s="2">
        <v>1472500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</row>
    <row r="311" spans="1:8" x14ac:dyDescent="0.2">
      <c r="A311" t="s">
        <v>164</v>
      </c>
      <c r="B311" t="s">
        <v>165</v>
      </c>
      <c r="C311" s="2">
        <v>1734000</v>
      </c>
      <c r="D311" s="2">
        <v>1414000</v>
      </c>
      <c r="E311" s="2">
        <v>1334000</v>
      </c>
      <c r="F311" s="2">
        <v>81.545500000000004</v>
      </c>
      <c r="G311" s="2">
        <v>94.342200000000005</v>
      </c>
      <c r="H311" s="2">
        <v>76.931899999999999</v>
      </c>
    </row>
    <row r="312" spans="1:8" x14ac:dyDescent="0.2">
      <c r="A312" t="s">
        <v>166</v>
      </c>
      <c r="B312" t="s">
        <v>167</v>
      </c>
      <c r="C312" s="2">
        <v>1734000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</row>
    <row r="313" spans="1:8" x14ac:dyDescent="0.2">
      <c r="A313" s="70" t="s">
        <v>275</v>
      </c>
      <c r="B313" s="70"/>
      <c r="C313" s="16">
        <v>5950000</v>
      </c>
      <c r="D313" s="16">
        <v>5950000</v>
      </c>
      <c r="E313" s="16">
        <v>4650000</v>
      </c>
      <c r="F313" s="16">
        <v>100</v>
      </c>
      <c r="G313" s="16">
        <v>78.151200000000003</v>
      </c>
      <c r="H313" s="16">
        <v>78.151200000000003</v>
      </c>
    </row>
    <row r="314" spans="1:8" x14ac:dyDescent="0.2">
      <c r="A314" s="70" t="s">
        <v>276</v>
      </c>
      <c r="B314" s="70"/>
      <c r="C314" s="16">
        <v>5950000</v>
      </c>
      <c r="D314" s="16">
        <v>5950000</v>
      </c>
      <c r="E314" s="16">
        <v>4650000</v>
      </c>
      <c r="F314" s="16">
        <v>100</v>
      </c>
      <c r="G314" s="16">
        <v>78.151200000000003</v>
      </c>
      <c r="H314" s="16">
        <v>78.151200000000003</v>
      </c>
    </row>
    <row r="315" spans="1:8" x14ac:dyDescent="0.2">
      <c r="A315" t="s">
        <v>21</v>
      </c>
      <c r="B315" t="s">
        <v>22</v>
      </c>
      <c r="C315" s="2">
        <v>5950000</v>
      </c>
      <c r="D315" s="2">
        <v>5950000</v>
      </c>
      <c r="E315" s="2">
        <v>4650000</v>
      </c>
      <c r="F315" s="2">
        <v>100</v>
      </c>
      <c r="G315" s="2">
        <v>78.151200000000003</v>
      </c>
      <c r="H315" s="2">
        <v>78.151200000000003</v>
      </c>
    </row>
    <row r="316" spans="1:8" x14ac:dyDescent="0.2">
      <c r="A316" t="s">
        <v>154</v>
      </c>
      <c r="B316" t="s">
        <v>155</v>
      </c>
      <c r="C316" s="2">
        <v>750000</v>
      </c>
      <c r="D316" s="2">
        <v>750000</v>
      </c>
      <c r="E316" s="2">
        <v>750000</v>
      </c>
      <c r="F316" s="2">
        <v>100</v>
      </c>
      <c r="G316" s="2">
        <v>100</v>
      </c>
      <c r="H316" s="2">
        <v>100</v>
      </c>
    </row>
    <row r="317" spans="1:8" x14ac:dyDescent="0.2">
      <c r="A317" t="s">
        <v>156</v>
      </c>
      <c r="B317" t="s">
        <v>157</v>
      </c>
      <c r="C317" s="2">
        <v>750000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</row>
    <row r="318" spans="1:8" x14ac:dyDescent="0.2">
      <c r="A318" t="s">
        <v>164</v>
      </c>
      <c r="B318" t="s">
        <v>165</v>
      </c>
      <c r="C318" s="2">
        <v>5200000</v>
      </c>
      <c r="D318" s="2">
        <v>5200000</v>
      </c>
      <c r="E318" s="2">
        <v>3900000</v>
      </c>
      <c r="F318" s="2">
        <v>100</v>
      </c>
      <c r="G318" s="2">
        <v>75</v>
      </c>
      <c r="H318" s="2">
        <v>75</v>
      </c>
    </row>
    <row r="319" spans="1:8" x14ac:dyDescent="0.2">
      <c r="A319" t="s">
        <v>166</v>
      </c>
      <c r="B319" t="s">
        <v>167</v>
      </c>
      <c r="C319" s="2">
        <v>5200000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</row>
    <row r="320" spans="1:8" x14ac:dyDescent="0.2">
      <c r="A320" s="70" t="s">
        <v>294</v>
      </c>
      <c r="B320" s="70"/>
      <c r="C320" s="16">
        <v>1480000</v>
      </c>
      <c r="D320" s="16">
        <v>525000</v>
      </c>
      <c r="E320" s="16">
        <v>1556000</v>
      </c>
      <c r="F320" s="16">
        <v>35.472900000000003</v>
      </c>
      <c r="G320" s="16">
        <v>296.3809</v>
      </c>
      <c r="H320" s="16">
        <v>105.13509999999999</v>
      </c>
    </row>
    <row r="321" spans="1:8" x14ac:dyDescent="0.2">
      <c r="A321" s="70" t="s">
        <v>295</v>
      </c>
      <c r="B321" s="70"/>
      <c r="C321" s="16">
        <v>1480000</v>
      </c>
      <c r="D321" s="16">
        <v>525000</v>
      </c>
      <c r="E321" s="16">
        <v>1556000</v>
      </c>
      <c r="F321" s="16">
        <v>35.472900000000003</v>
      </c>
      <c r="G321" s="16">
        <v>296.3809</v>
      </c>
      <c r="H321" s="16">
        <v>105.13509999999999</v>
      </c>
    </row>
    <row r="322" spans="1:8" x14ac:dyDescent="0.2">
      <c r="A322" t="s">
        <v>21</v>
      </c>
      <c r="B322" t="s">
        <v>22</v>
      </c>
      <c r="C322" s="2">
        <v>1480000</v>
      </c>
      <c r="D322" s="2">
        <v>525000</v>
      </c>
      <c r="E322" s="2">
        <v>1556000</v>
      </c>
      <c r="F322" s="2">
        <v>35.472900000000003</v>
      </c>
      <c r="G322" s="2">
        <v>296.3809</v>
      </c>
      <c r="H322" s="2">
        <v>105.13509999999999</v>
      </c>
    </row>
    <row r="323" spans="1:8" x14ac:dyDescent="0.2">
      <c r="A323" t="s">
        <v>154</v>
      </c>
      <c r="B323" t="s">
        <v>155</v>
      </c>
      <c r="C323" s="2">
        <v>410000</v>
      </c>
      <c r="D323" s="2">
        <v>25000</v>
      </c>
      <c r="E323" s="2">
        <v>310000</v>
      </c>
      <c r="F323" s="2">
        <v>6.0975000000000001</v>
      </c>
      <c r="G323" s="2">
        <v>1240</v>
      </c>
      <c r="H323" s="2">
        <v>75.609700000000004</v>
      </c>
    </row>
    <row r="324" spans="1:8" x14ac:dyDescent="0.2">
      <c r="A324" t="s">
        <v>156</v>
      </c>
      <c r="B324" t="s">
        <v>157</v>
      </c>
      <c r="C324" s="2">
        <v>410000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</row>
    <row r="325" spans="1:8" x14ac:dyDescent="0.2">
      <c r="A325" t="s">
        <v>164</v>
      </c>
      <c r="B325" t="s">
        <v>165</v>
      </c>
      <c r="C325" s="2">
        <v>1070000</v>
      </c>
      <c r="D325" s="2">
        <v>500000</v>
      </c>
      <c r="E325" s="2">
        <v>1246000</v>
      </c>
      <c r="F325" s="2">
        <v>46.728900000000003</v>
      </c>
      <c r="G325" s="2">
        <v>249.2</v>
      </c>
      <c r="H325" s="2">
        <v>116.4485</v>
      </c>
    </row>
    <row r="326" spans="1:8" x14ac:dyDescent="0.2">
      <c r="A326" t="s">
        <v>166</v>
      </c>
      <c r="B326" t="s">
        <v>167</v>
      </c>
      <c r="C326" s="2">
        <v>1070000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</row>
    <row r="327" spans="1:8" x14ac:dyDescent="0.2">
      <c r="A327" s="68" t="s">
        <v>296</v>
      </c>
      <c r="B327" s="68"/>
      <c r="C327" s="18">
        <v>600000</v>
      </c>
      <c r="D327" s="18">
        <v>600000</v>
      </c>
      <c r="E327" s="18">
        <v>600000</v>
      </c>
      <c r="F327" s="18">
        <v>100</v>
      </c>
      <c r="G327" s="18">
        <v>100</v>
      </c>
      <c r="H327" s="18">
        <v>100</v>
      </c>
    </row>
    <row r="328" spans="1:8" x14ac:dyDescent="0.2">
      <c r="A328" s="69" t="s">
        <v>231</v>
      </c>
      <c r="B328" s="69"/>
      <c r="C328" s="15">
        <v>600000</v>
      </c>
      <c r="D328" s="15">
        <v>600000</v>
      </c>
      <c r="E328" s="15">
        <v>600000</v>
      </c>
      <c r="F328" s="15">
        <v>100</v>
      </c>
      <c r="G328" s="15">
        <v>100</v>
      </c>
      <c r="H328" s="15">
        <v>100</v>
      </c>
    </row>
    <row r="329" spans="1:8" x14ac:dyDescent="0.2">
      <c r="A329" s="69" t="s">
        <v>233</v>
      </c>
      <c r="B329" s="69"/>
      <c r="C329" s="15">
        <v>600000</v>
      </c>
      <c r="D329" s="15">
        <v>600000</v>
      </c>
      <c r="E329" s="15">
        <v>600000</v>
      </c>
      <c r="F329" s="15">
        <v>100</v>
      </c>
      <c r="G329" s="15">
        <v>100</v>
      </c>
      <c r="H329" s="15">
        <v>100</v>
      </c>
    </row>
    <row r="330" spans="1:8" x14ac:dyDescent="0.2">
      <c r="A330" s="70" t="s">
        <v>271</v>
      </c>
      <c r="B330" s="70"/>
      <c r="C330" s="16">
        <v>600000</v>
      </c>
      <c r="D330" s="16">
        <v>600000</v>
      </c>
      <c r="E330" s="16">
        <v>600000</v>
      </c>
      <c r="F330" s="16">
        <v>100</v>
      </c>
      <c r="G330" s="16">
        <v>100</v>
      </c>
      <c r="H330" s="16">
        <v>100</v>
      </c>
    </row>
    <row r="331" spans="1:8" x14ac:dyDescent="0.2">
      <c r="A331" s="70" t="s">
        <v>272</v>
      </c>
      <c r="B331" s="70"/>
      <c r="C331" s="16">
        <v>600000</v>
      </c>
      <c r="D331" s="16">
        <v>600000</v>
      </c>
      <c r="E331" s="16">
        <v>600000</v>
      </c>
      <c r="F331" s="16">
        <v>100</v>
      </c>
      <c r="G331" s="16">
        <v>100</v>
      </c>
      <c r="H331" s="16">
        <v>100</v>
      </c>
    </row>
    <row r="332" spans="1:8" x14ac:dyDescent="0.2">
      <c r="A332" t="s">
        <v>21</v>
      </c>
      <c r="B332" t="s">
        <v>22</v>
      </c>
      <c r="C332" s="2">
        <v>600000</v>
      </c>
      <c r="D332" s="2">
        <v>600000</v>
      </c>
      <c r="E332" s="2">
        <v>600000</v>
      </c>
      <c r="F332" s="2">
        <v>100</v>
      </c>
      <c r="G332" s="2">
        <v>100</v>
      </c>
      <c r="H332" s="2">
        <v>100</v>
      </c>
    </row>
    <row r="333" spans="1:8" x14ac:dyDescent="0.2">
      <c r="A333" t="s">
        <v>154</v>
      </c>
      <c r="B333" t="s">
        <v>155</v>
      </c>
      <c r="C333" s="2">
        <v>600000</v>
      </c>
      <c r="D333" s="2">
        <v>600000</v>
      </c>
      <c r="E333" s="2">
        <v>600000</v>
      </c>
      <c r="F333" s="2">
        <v>100</v>
      </c>
      <c r="G333" s="2">
        <v>100</v>
      </c>
      <c r="H333" s="2">
        <v>100</v>
      </c>
    </row>
    <row r="334" spans="1:8" x14ac:dyDescent="0.2">
      <c r="A334" t="s">
        <v>156</v>
      </c>
      <c r="B334" t="s">
        <v>157</v>
      </c>
      <c r="C334" s="2">
        <v>600000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</row>
    <row r="335" spans="1:8" x14ac:dyDescent="0.2">
      <c r="A335" s="68" t="s">
        <v>297</v>
      </c>
      <c r="B335" s="68"/>
      <c r="C335" s="18">
        <v>160000</v>
      </c>
      <c r="D335" s="18">
        <v>160000</v>
      </c>
      <c r="E335" s="18">
        <v>160000</v>
      </c>
      <c r="F335" s="18">
        <v>100</v>
      </c>
      <c r="G335" s="18">
        <v>100</v>
      </c>
      <c r="H335" s="18">
        <v>100</v>
      </c>
    </row>
    <row r="336" spans="1:8" x14ac:dyDescent="0.2">
      <c r="A336" s="69" t="s">
        <v>231</v>
      </c>
      <c r="B336" s="69"/>
      <c r="C336" s="15">
        <v>160000</v>
      </c>
      <c r="D336" s="15">
        <v>160000</v>
      </c>
      <c r="E336" s="15">
        <v>160000</v>
      </c>
      <c r="F336" s="15">
        <v>100</v>
      </c>
      <c r="G336" s="15">
        <v>100</v>
      </c>
      <c r="H336" s="15">
        <v>100</v>
      </c>
    </row>
    <row r="337" spans="1:8" x14ac:dyDescent="0.2">
      <c r="A337" s="69" t="s">
        <v>234</v>
      </c>
      <c r="B337" s="69"/>
      <c r="C337" s="15">
        <v>160000</v>
      </c>
      <c r="D337" s="15">
        <v>160000</v>
      </c>
      <c r="E337" s="15">
        <v>160000</v>
      </c>
      <c r="F337" s="15">
        <v>100</v>
      </c>
      <c r="G337" s="15">
        <v>100</v>
      </c>
      <c r="H337" s="15">
        <v>100</v>
      </c>
    </row>
    <row r="338" spans="1:8" x14ac:dyDescent="0.2">
      <c r="A338" s="70" t="s">
        <v>257</v>
      </c>
      <c r="B338" s="70"/>
      <c r="C338" s="16">
        <v>80000</v>
      </c>
      <c r="D338" s="16">
        <v>80000</v>
      </c>
      <c r="E338" s="16">
        <v>80000</v>
      </c>
      <c r="F338" s="16">
        <v>100</v>
      </c>
      <c r="G338" s="16">
        <v>100</v>
      </c>
      <c r="H338" s="16">
        <v>100</v>
      </c>
    </row>
    <row r="339" spans="1:8" x14ac:dyDescent="0.2">
      <c r="A339" s="70" t="s">
        <v>258</v>
      </c>
      <c r="B339" s="70"/>
      <c r="C339" s="16">
        <v>80000</v>
      </c>
      <c r="D339" s="16">
        <v>80000</v>
      </c>
      <c r="E339" s="16">
        <v>80000</v>
      </c>
      <c r="F339" s="16">
        <v>100</v>
      </c>
      <c r="G339" s="16">
        <v>100</v>
      </c>
      <c r="H339" s="16">
        <v>100</v>
      </c>
    </row>
    <row r="340" spans="1:8" x14ac:dyDescent="0.2">
      <c r="A340" t="s">
        <v>21</v>
      </c>
      <c r="B340" t="s">
        <v>22</v>
      </c>
      <c r="C340" s="2">
        <v>80000</v>
      </c>
      <c r="D340" s="2">
        <v>80000</v>
      </c>
      <c r="E340" s="2">
        <v>80000</v>
      </c>
      <c r="F340" s="2">
        <v>100</v>
      </c>
      <c r="G340" s="2">
        <v>100</v>
      </c>
      <c r="H340" s="2">
        <v>100</v>
      </c>
    </row>
    <row r="341" spans="1:8" x14ac:dyDescent="0.2">
      <c r="A341" t="s">
        <v>164</v>
      </c>
      <c r="B341" t="s">
        <v>165</v>
      </c>
      <c r="C341" s="2">
        <v>80000</v>
      </c>
      <c r="D341" s="2">
        <v>80000</v>
      </c>
      <c r="E341" s="2">
        <v>80000</v>
      </c>
      <c r="F341" s="2">
        <v>100</v>
      </c>
      <c r="G341" s="2">
        <v>100</v>
      </c>
      <c r="H341" s="2">
        <v>100</v>
      </c>
    </row>
    <row r="342" spans="1:8" x14ac:dyDescent="0.2">
      <c r="A342" t="s">
        <v>166</v>
      </c>
      <c r="B342" t="s">
        <v>167</v>
      </c>
      <c r="C342" s="2">
        <v>80000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</row>
    <row r="343" spans="1:8" x14ac:dyDescent="0.2">
      <c r="A343" s="70" t="s">
        <v>271</v>
      </c>
      <c r="B343" s="70"/>
      <c r="C343" s="16">
        <v>80000</v>
      </c>
      <c r="D343" s="16">
        <v>80000</v>
      </c>
      <c r="E343" s="16">
        <v>80000</v>
      </c>
      <c r="F343" s="16">
        <v>100</v>
      </c>
      <c r="G343" s="16">
        <v>100</v>
      </c>
      <c r="H343" s="16">
        <v>100</v>
      </c>
    </row>
    <row r="344" spans="1:8" x14ac:dyDescent="0.2">
      <c r="A344" s="70" t="s">
        <v>272</v>
      </c>
      <c r="B344" s="70"/>
      <c r="C344" s="16">
        <v>80000</v>
      </c>
      <c r="D344" s="16">
        <v>80000</v>
      </c>
      <c r="E344" s="16">
        <v>80000</v>
      </c>
      <c r="F344" s="16">
        <v>100</v>
      </c>
      <c r="G344" s="16">
        <v>100</v>
      </c>
      <c r="H344" s="16">
        <v>100</v>
      </c>
    </row>
    <row r="345" spans="1:8" x14ac:dyDescent="0.2">
      <c r="A345" t="s">
        <v>21</v>
      </c>
      <c r="B345" t="s">
        <v>22</v>
      </c>
      <c r="C345" s="2">
        <v>80000</v>
      </c>
      <c r="D345" s="2">
        <v>80000</v>
      </c>
      <c r="E345" s="2">
        <v>80000</v>
      </c>
      <c r="F345" s="2">
        <v>100</v>
      </c>
      <c r="G345" s="2">
        <v>100</v>
      </c>
      <c r="H345" s="2">
        <v>100</v>
      </c>
    </row>
    <row r="346" spans="1:8" x14ac:dyDescent="0.2">
      <c r="A346" t="s">
        <v>164</v>
      </c>
      <c r="B346" t="s">
        <v>165</v>
      </c>
      <c r="C346" s="2">
        <v>80000</v>
      </c>
      <c r="D346" s="2">
        <v>80000</v>
      </c>
      <c r="E346" s="2">
        <v>80000</v>
      </c>
      <c r="F346" s="2">
        <v>100</v>
      </c>
      <c r="G346" s="2">
        <v>100</v>
      </c>
      <c r="H346" s="2">
        <v>100</v>
      </c>
    </row>
    <row r="347" spans="1:8" x14ac:dyDescent="0.2">
      <c r="A347" t="s">
        <v>166</v>
      </c>
      <c r="B347" t="s">
        <v>167</v>
      </c>
      <c r="C347" s="2">
        <v>80000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</row>
    <row r="348" spans="1:8" x14ac:dyDescent="0.2">
      <c r="A348" s="68" t="s">
        <v>298</v>
      </c>
      <c r="B348" s="68"/>
      <c r="C348" s="18">
        <v>1700000</v>
      </c>
      <c r="D348" s="18">
        <v>1700000</v>
      </c>
      <c r="E348" s="18">
        <v>0</v>
      </c>
      <c r="F348" s="18">
        <v>100</v>
      </c>
      <c r="G348" s="18">
        <v>0</v>
      </c>
      <c r="H348" s="18">
        <v>0</v>
      </c>
    </row>
    <row r="349" spans="1:8" x14ac:dyDescent="0.2">
      <c r="A349" s="69" t="s">
        <v>227</v>
      </c>
      <c r="B349" s="69"/>
      <c r="C349" s="15">
        <v>1700000</v>
      </c>
      <c r="D349" s="15">
        <v>1700000</v>
      </c>
      <c r="E349" s="15">
        <v>0</v>
      </c>
      <c r="F349" s="15">
        <v>100</v>
      </c>
      <c r="G349" s="15">
        <v>0</v>
      </c>
      <c r="H349" s="15">
        <v>0</v>
      </c>
    </row>
    <row r="350" spans="1:8" x14ac:dyDescent="0.2">
      <c r="A350" s="69" t="s">
        <v>229</v>
      </c>
      <c r="B350" s="69"/>
      <c r="C350" s="15">
        <v>1700000</v>
      </c>
      <c r="D350" s="15">
        <v>1700000</v>
      </c>
      <c r="E350" s="15">
        <v>0</v>
      </c>
      <c r="F350" s="15">
        <v>100</v>
      </c>
      <c r="G350" s="15">
        <v>0</v>
      </c>
      <c r="H350" s="15">
        <v>0</v>
      </c>
    </row>
    <row r="351" spans="1:8" x14ac:dyDescent="0.2">
      <c r="A351" s="70" t="s">
        <v>257</v>
      </c>
      <c r="B351" s="70"/>
      <c r="C351" s="16">
        <v>1700000</v>
      </c>
      <c r="D351" s="16">
        <v>1700000</v>
      </c>
      <c r="E351" s="16">
        <v>0</v>
      </c>
      <c r="F351" s="16">
        <v>100</v>
      </c>
      <c r="G351" s="16">
        <v>0</v>
      </c>
      <c r="H351" s="16">
        <v>0</v>
      </c>
    </row>
    <row r="352" spans="1:8" x14ac:dyDescent="0.2">
      <c r="A352" s="70" t="s">
        <v>258</v>
      </c>
      <c r="B352" s="70"/>
      <c r="C352" s="16">
        <v>500000</v>
      </c>
      <c r="D352" s="16">
        <v>1700000</v>
      </c>
      <c r="E352" s="16">
        <v>0</v>
      </c>
      <c r="F352" s="16">
        <v>340</v>
      </c>
      <c r="G352" s="16">
        <v>0</v>
      </c>
      <c r="H352" s="16">
        <v>0</v>
      </c>
    </row>
    <row r="353" spans="1:8" x14ac:dyDescent="0.2">
      <c r="A353" t="s">
        <v>8</v>
      </c>
      <c r="B353" t="s">
        <v>20</v>
      </c>
      <c r="C353" s="2">
        <v>500000</v>
      </c>
      <c r="D353" s="2">
        <v>1700000</v>
      </c>
      <c r="E353" s="2">
        <v>0</v>
      </c>
      <c r="F353" s="2">
        <v>340</v>
      </c>
      <c r="G353" s="2">
        <v>0</v>
      </c>
      <c r="H353" s="2">
        <v>0</v>
      </c>
    </row>
    <row r="354" spans="1:8" x14ac:dyDescent="0.2">
      <c r="A354" t="s">
        <v>136</v>
      </c>
      <c r="B354" t="s">
        <v>137</v>
      </c>
      <c r="C354" s="2">
        <v>500000</v>
      </c>
      <c r="D354" s="2">
        <v>1700000</v>
      </c>
      <c r="E354" s="2">
        <v>0</v>
      </c>
      <c r="F354" s="2">
        <v>340</v>
      </c>
      <c r="G354" s="2">
        <v>0</v>
      </c>
      <c r="H354" s="2">
        <v>0</v>
      </c>
    </row>
    <row r="355" spans="1:8" x14ac:dyDescent="0.2">
      <c r="A355" t="s">
        <v>146</v>
      </c>
      <c r="B355" t="s">
        <v>147</v>
      </c>
      <c r="C355" s="2">
        <v>500000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</row>
    <row r="356" spans="1:8" x14ac:dyDescent="0.2">
      <c r="A356" s="70" t="s">
        <v>280</v>
      </c>
      <c r="B356" s="70"/>
      <c r="C356" s="16">
        <v>1200000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</row>
    <row r="357" spans="1:8" x14ac:dyDescent="0.2">
      <c r="A357" t="s">
        <v>8</v>
      </c>
      <c r="B357" t="s">
        <v>20</v>
      </c>
      <c r="C357" s="2">
        <v>1200000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</row>
    <row r="358" spans="1:8" x14ac:dyDescent="0.2">
      <c r="A358" t="s">
        <v>136</v>
      </c>
      <c r="B358" t="s">
        <v>137</v>
      </c>
      <c r="C358" s="2">
        <v>1200000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</row>
    <row r="359" spans="1:8" x14ac:dyDescent="0.2">
      <c r="A359" t="s">
        <v>146</v>
      </c>
      <c r="B359" t="s">
        <v>147</v>
      </c>
      <c r="C359" s="2">
        <v>1200000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</row>
    <row r="360" spans="1:8" x14ac:dyDescent="0.2">
      <c r="A360" s="68" t="s">
        <v>299</v>
      </c>
      <c r="B360" s="68"/>
      <c r="C360" s="18">
        <v>390000</v>
      </c>
      <c r="D360" s="18">
        <v>390000</v>
      </c>
      <c r="E360" s="18">
        <v>0</v>
      </c>
      <c r="F360" s="18">
        <v>100</v>
      </c>
      <c r="G360" s="18">
        <v>0</v>
      </c>
      <c r="H360" s="18">
        <v>0</v>
      </c>
    </row>
    <row r="361" spans="1:8" x14ac:dyDescent="0.2">
      <c r="A361" s="69" t="s">
        <v>227</v>
      </c>
      <c r="B361" s="69"/>
      <c r="C361" s="15">
        <v>390000</v>
      </c>
      <c r="D361" s="15">
        <v>390000</v>
      </c>
      <c r="E361" s="15">
        <v>0</v>
      </c>
      <c r="F361" s="15">
        <v>100</v>
      </c>
      <c r="G361" s="15">
        <v>0</v>
      </c>
      <c r="H361" s="15">
        <v>0</v>
      </c>
    </row>
    <row r="362" spans="1:8" x14ac:dyDescent="0.2">
      <c r="A362" s="69" t="s">
        <v>229</v>
      </c>
      <c r="B362" s="69"/>
      <c r="C362" s="15">
        <v>390000</v>
      </c>
      <c r="D362" s="15">
        <v>390000</v>
      </c>
      <c r="E362" s="15">
        <v>0</v>
      </c>
      <c r="F362" s="15">
        <v>100</v>
      </c>
      <c r="G362" s="15">
        <v>0</v>
      </c>
      <c r="H362" s="15">
        <v>0</v>
      </c>
    </row>
    <row r="363" spans="1:8" x14ac:dyDescent="0.2">
      <c r="A363" s="70" t="s">
        <v>257</v>
      </c>
      <c r="B363" s="70"/>
      <c r="C363" s="16">
        <v>390000</v>
      </c>
      <c r="D363" s="16">
        <v>390000</v>
      </c>
      <c r="E363" s="16">
        <v>0</v>
      </c>
      <c r="F363" s="16">
        <v>100</v>
      </c>
      <c r="G363" s="16">
        <v>0</v>
      </c>
      <c r="H363" s="16">
        <v>0</v>
      </c>
    </row>
    <row r="364" spans="1:8" x14ac:dyDescent="0.2">
      <c r="A364" s="70" t="s">
        <v>258</v>
      </c>
      <c r="B364" s="70"/>
      <c r="C364" s="16">
        <v>190000</v>
      </c>
      <c r="D364" s="16">
        <v>390000</v>
      </c>
      <c r="E364" s="16">
        <v>0</v>
      </c>
      <c r="F364" s="16">
        <v>205.26310000000001</v>
      </c>
      <c r="G364" s="16">
        <v>0</v>
      </c>
      <c r="H364" s="16">
        <v>0</v>
      </c>
    </row>
    <row r="365" spans="1:8" x14ac:dyDescent="0.2">
      <c r="A365" t="s">
        <v>8</v>
      </c>
      <c r="B365" t="s">
        <v>20</v>
      </c>
      <c r="C365" s="2">
        <v>190000</v>
      </c>
      <c r="D365" s="2">
        <v>390000</v>
      </c>
      <c r="E365" s="2">
        <v>0</v>
      </c>
      <c r="F365" s="2">
        <v>205.26310000000001</v>
      </c>
      <c r="G365" s="2">
        <v>0</v>
      </c>
      <c r="H365" s="2">
        <v>0</v>
      </c>
    </row>
    <row r="366" spans="1:8" x14ac:dyDescent="0.2">
      <c r="A366" t="s">
        <v>136</v>
      </c>
      <c r="B366" t="s">
        <v>137</v>
      </c>
      <c r="C366" s="2">
        <v>190000</v>
      </c>
      <c r="D366" s="2">
        <v>390000</v>
      </c>
      <c r="E366" s="2">
        <v>0</v>
      </c>
      <c r="F366" s="2">
        <v>205.26310000000001</v>
      </c>
      <c r="G366" s="2">
        <v>0</v>
      </c>
      <c r="H366" s="2">
        <v>0</v>
      </c>
    </row>
    <row r="367" spans="1:8" x14ac:dyDescent="0.2">
      <c r="A367" t="s">
        <v>146</v>
      </c>
      <c r="B367" t="s">
        <v>147</v>
      </c>
      <c r="C367" s="2">
        <v>190000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</row>
    <row r="368" spans="1:8" x14ac:dyDescent="0.2">
      <c r="A368" s="70" t="s">
        <v>280</v>
      </c>
      <c r="B368" s="70"/>
      <c r="C368" s="16">
        <v>200000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</row>
    <row r="369" spans="1:8" x14ac:dyDescent="0.2">
      <c r="A369" t="s">
        <v>8</v>
      </c>
      <c r="B369" t="s">
        <v>20</v>
      </c>
      <c r="C369" s="2">
        <v>200000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</row>
    <row r="370" spans="1:8" x14ac:dyDescent="0.2">
      <c r="A370" t="s">
        <v>136</v>
      </c>
      <c r="B370" t="s">
        <v>137</v>
      </c>
      <c r="C370" s="2">
        <v>200000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</row>
    <row r="371" spans="1:8" x14ac:dyDescent="0.2">
      <c r="A371" t="s">
        <v>146</v>
      </c>
      <c r="B371" t="s">
        <v>147</v>
      </c>
      <c r="C371" s="2">
        <v>200000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</row>
    <row r="372" spans="1:8" x14ac:dyDescent="0.2">
      <c r="A372" s="68" t="s">
        <v>300</v>
      </c>
      <c r="B372" s="68"/>
      <c r="C372" s="18">
        <v>304000</v>
      </c>
      <c r="D372" s="18">
        <v>279000</v>
      </c>
      <c r="E372" s="18">
        <v>279000</v>
      </c>
      <c r="F372" s="18">
        <v>91.776300000000006</v>
      </c>
      <c r="G372" s="18">
        <v>100</v>
      </c>
      <c r="H372" s="18">
        <v>91.776300000000006</v>
      </c>
    </row>
    <row r="373" spans="1:8" x14ac:dyDescent="0.2">
      <c r="A373" s="69" t="s">
        <v>227</v>
      </c>
      <c r="B373" s="69"/>
      <c r="C373" s="15">
        <v>304000</v>
      </c>
      <c r="D373" s="15">
        <v>279000</v>
      </c>
      <c r="E373" s="15">
        <v>279000</v>
      </c>
      <c r="F373" s="15">
        <v>91.776300000000006</v>
      </c>
      <c r="G373" s="15">
        <v>100</v>
      </c>
      <c r="H373" s="15">
        <v>91.776300000000006</v>
      </c>
    </row>
    <row r="374" spans="1:8" x14ac:dyDescent="0.2">
      <c r="A374" s="69" t="s">
        <v>228</v>
      </c>
      <c r="B374" s="69"/>
      <c r="C374" s="15">
        <v>304000</v>
      </c>
      <c r="D374" s="15">
        <v>279000</v>
      </c>
      <c r="E374" s="15">
        <v>279000</v>
      </c>
      <c r="F374" s="15">
        <v>91.776300000000006</v>
      </c>
      <c r="G374" s="15">
        <v>100</v>
      </c>
      <c r="H374" s="15">
        <v>91.776300000000006</v>
      </c>
    </row>
    <row r="375" spans="1:8" x14ac:dyDescent="0.2">
      <c r="A375" s="70" t="s">
        <v>257</v>
      </c>
      <c r="B375" s="70"/>
      <c r="C375" s="16">
        <v>25000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</row>
    <row r="376" spans="1:8" x14ac:dyDescent="0.2">
      <c r="A376" s="70" t="s">
        <v>258</v>
      </c>
      <c r="B376" s="70"/>
      <c r="C376" s="16">
        <v>25000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</row>
    <row r="377" spans="1:8" x14ac:dyDescent="0.2">
      <c r="A377" t="s">
        <v>8</v>
      </c>
      <c r="B377" t="s">
        <v>20</v>
      </c>
      <c r="C377" s="2">
        <v>25000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</row>
    <row r="378" spans="1:8" x14ac:dyDescent="0.2">
      <c r="A378" t="s">
        <v>136</v>
      </c>
      <c r="B378" t="s">
        <v>137</v>
      </c>
      <c r="C378" s="2">
        <v>25000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</row>
    <row r="379" spans="1:8" x14ac:dyDescent="0.2">
      <c r="A379" t="s">
        <v>146</v>
      </c>
      <c r="B379" t="s">
        <v>147</v>
      </c>
      <c r="C379" s="2">
        <v>25000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</row>
    <row r="380" spans="1:8" x14ac:dyDescent="0.2">
      <c r="A380" s="70" t="s">
        <v>271</v>
      </c>
      <c r="B380" s="70"/>
      <c r="C380" s="16">
        <v>279000</v>
      </c>
      <c r="D380" s="16">
        <v>279000</v>
      </c>
      <c r="E380" s="16">
        <v>279000</v>
      </c>
      <c r="F380" s="16">
        <v>100</v>
      </c>
      <c r="G380" s="16">
        <v>100</v>
      </c>
      <c r="H380" s="16">
        <v>100</v>
      </c>
    </row>
    <row r="381" spans="1:8" x14ac:dyDescent="0.2">
      <c r="A381" s="70" t="s">
        <v>272</v>
      </c>
      <c r="B381" s="70"/>
      <c r="C381" s="16">
        <v>279000</v>
      </c>
      <c r="D381" s="16">
        <v>279000</v>
      </c>
      <c r="E381" s="16">
        <v>279000</v>
      </c>
      <c r="F381" s="16">
        <v>100</v>
      </c>
      <c r="G381" s="16">
        <v>100</v>
      </c>
      <c r="H381" s="16">
        <v>100</v>
      </c>
    </row>
    <row r="382" spans="1:8" x14ac:dyDescent="0.2">
      <c r="A382" t="s">
        <v>8</v>
      </c>
      <c r="B382" t="s">
        <v>20</v>
      </c>
      <c r="C382" s="2">
        <v>279000</v>
      </c>
      <c r="D382" s="2">
        <v>279000</v>
      </c>
      <c r="E382" s="2">
        <v>279000</v>
      </c>
      <c r="F382" s="2">
        <v>100</v>
      </c>
      <c r="G382" s="2">
        <v>100</v>
      </c>
      <c r="H382" s="2">
        <v>100</v>
      </c>
    </row>
    <row r="383" spans="1:8" x14ac:dyDescent="0.2">
      <c r="A383" t="s">
        <v>136</v>
      </c>
      <c r="B383" t="s">
        <v>137</v>
      </c>
      <c r="C383" s="2">
        <v>279000</v>
      </c>
      <c r="D383" s="2">
        <v>279000</v>
      </c>
      <c r="E383" s="2">
        <v>279000</v>
      </c>
      <c r="F383" s="2">
        <v>100</v>
      </c>
      <c r="G383" s="2">
        <v>100</v>
      </c>
      <c r="H383" s="2">
        <v>100</v>
      </c>
    </row>
    <row r="384" spans="1:8" x14ac:dyDescent="0.2">
      <c r="A384" t="s">
        <v>146</v>
      </c>
      <c r="B384" t="s">
        <v>147</v>
      </c>
      <c r="C384" s="2">
        <v>279000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</row>
    <row r="385" spans="1:8" x14ac:dyDescent="0.2">
      <c r="A385" s="68" t="s">
        <v>301</v>
      </c>
      <c r="B385" s="68"/>
      <c r="C385" s="18">
        <v>4150000</v>
      </c>
      <c r="D385" s="18">
        <v>2200000</v>
      </c>
      <c r="E385" s="18">
        <v>0</v>
      </c>
      <c r="F385" s="18">
        <v>53.012</v>
      </c>
      <c r="G385" s="18">
        <v>0</v>
      </c>
      <c r="H385" s="18">
        <v>0</v>
      </c>
    </row>
    <row r="386" spans="1:8" x14ac:dyDescent="0.2">
      <c r="A386" s="69" t="s">
        <v>231</v>
      </c>
      <c r="B386" s="69"/>
      <c r="C386" s="15">
        <v>4150000</v>
      </c>
      <c r="D386" s="15">
        <v>2200000</v>
      </c>
      <c r="E386" s="15">
        <v>0</v>
      </c>
      <c r="F386" s="15">
        <v>53.012</v>
      </c>
      <c r="G386" s="15">
        <v>0</v>
      </c>
      <c r="H386" s="15">
        <v>0</v>
      </c>
    </row>
    <row r="387" spans="1:8" x14ac:dyDescent="0.2">
      <c r="A387" s="69" t="s">
        <v>232</v>
      </c>
      <c r="B387" s="69"/>
      <c r="C387" s="15">
        <v>4150000</v>
      </c>
      <c r="D387" s="15">
        <v>2200000</v>
      </c>
      <c r="E387" s="15">
        <v>0</v>
      </c>
      <c r="F387" s="15">
        <v>53.012</v>
      </c>
      <c r="G387" s="15">
        <v>0</v>
      </c>
      <c r="H387" s="15">
        <v>0</v>
      </c>
    </row>
    <row r="388" spans="1:8" x14ac:dyDescent="0.2">
      <c r="A388" s="70" t="s">
        <v>257</v>
      </c>
      <c r="B388" s="70"/>
      <c r="C388" s="16">
        <v>50000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</row>
    <row r="389" spans="1:8" x14ac:dyDescent="0.2">
      <c r="A389" s="70" t="s">
        <v>258</v>
      </c>
      <c r="B389" s="70"/>
      <c r="C389" s="16">
        <v>50000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</row>
    <row r="390" spans="1:8" x14ac:dyDescent="0.2">
      <c r="A390" t="s">
        <v>21</v>
      </c>
      <c r="B390" t="s">
        <v>22</v>
      </c>
      <c r="C390" s="2">
        <v>50000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</row>
    <row r="391" spans="1:8" x14ac:dyDescent="0.2">
      <c r="A391" t="s">
        <v>164</v>
      </c>
      <c r="B391" t="s">
        <v>165</v>
      </c>
      <c r="C391" s="2">
        <v>50000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</row>
    <row r="392" spans="1:8" x14ac:dyDescent="0.2">
      <c r="A392" t="s">
        <v>166</v>
      </c>
      <c r="B392" t="s">
        <v>167</v>
      </c>
      <c r="C392" s="2">
        <v>50000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</row>
    <row r="393" spans="1:8" x14ac:dyDescent="0.2">
      <c r="A393" s="70" t="s">
        <v>271</v>
      </c>
      <c r="B393" s="70"/>
      <c r="C393" s="16">
        <v>200000</v>
      </c>
      <c r="D393" s="16">
        <v>200000</v>
      </c>
      <c r="E393" s="16">
        <v>0</v>
      </c>
      <c r="F393" s="16">
        <v>100</v>
      </c>
      <c r="G393" s="16">
        <v>0</v>
      </c>
      <c r="H393" s="16">
        <v>0</v>
      </c>
    </row>
    <row r="394" spans="1:8" x14ac:dyDescent="0.2">
      <c r="A394" s="70" t="s">
        <v>272</v>
      </c>
      <c r="B394" s="70"/>
      <c r="C394" s="16">
        <v>200000</v>
      </c>
      <c r="D394" s="16">
        <v>200000</v>
      </c>
      <c r="E394" s="16">
        <v>0</v>
      </c>
      <c r="F394" s="16">
        <v>100</v>
      </c>
      <c r="G394" s="16">
        <v>0</v>
      </c>
      <c r="H394" s="16">
        <v>0</v>
      </c>
    </row>
    <row r="395" spans="1:8" x14ac:dyDescent="0.2">
      <c r="A395" t="s">
        <v>21</v>
      </c>
      <c r="B395" t="s">
        <v>22</v>
      </c>
      <c r="C395" s="2">
        <v>200000</v>
      </c>
      <c r="D395" s="2">
        <v>200000</v>
      </c>
      <c r="E395" s="2">
        <v>0</v>
      </c>
      <c r="F395" s="2">
        <v>100</v>
      </c>
      <c r="G395" s="2">
        <v>0</v>
      </c>
      <c r="H395" s="2">
        <v>0</v>
      </c>
    </row>
    <row r="396" spans="1:8" x14ac:dyDescent="0.2">
      <c r="A396" t="s">
        <v>164</v>
      </c>
      <c r="B396" t="s">
        <v>165</v>
      </c>
      <c r="C396" s="2">
        <v>200000</v>
      </c>
      <c r="D396" s="2">
        <v>200000</v>
      </c>
      <c r="E396" s="2">
        <v>0</v>
      </c>
      <c r="F396" s="2">
        <v>100</v>
      </c>
      <c r="G396" s="2">
        <v>0</v>
      </c>
      <c r="H396" s="2">
        <v>0</v>
      </c>
    </row>
    <row r="397" spans="1:8" x14ac:dyDescent="0.2">
      <c r="A397" t="s">
        <v>166</v>
      </c>
      <c r="B397" t="s">
        <v>167</v>
      </c>
      <c r="C397" s="2">
        <v>200000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</row>
    <row r="398" spans="1:8" x14ac:dyDescent="0.2">
      <c r="A398" s="70" t="s">
        <v>275</v>
      </c>
      <c r="B398" s="70"/>
      <c r="C398" s="16">
        <v>3900000</v>
      </c>
      <c r="D398" s="16">
        <v>2000000</v>
      </c>
      <c r="E398" s="16">
        <v>0</v>
      </c>
      <c r="F398" s="16">
        <v>51.281999999999996</v>
      </c>
      <c r="G398" s="16">
        <v>0</v>
      </c>
      <c r="H398" s="16">
        <v>0</v>
      </c>
    </row>
    <row r="399" spans="1:8" x14ac:dyDescent="0.2">
      <c r="A399" s="70" t="s">
        <v>276</v>
      </c>
      <c r="B399" s="70"/>
      <c r="C399" s="16">
        <v>3900000</v>
      </c>
      <c r="D399" s="16">
        <v>2000000</v>
      </c>
      <c r="E399" s="16">
        <v>0</v>
      </c>
      <c r="F399" s="16">
        <v>51.281999999999996</v>
      </c>
      <c r="G399" s="16">
        <v>0</v>
      </c>
      <c r="H399" s="16">
        <v>0</v>
      </c>
    </row>
    <row r="400" spans="1:8" x14ac:dyDescent="0.2">
      <c r="A400" t="s">
        <v>21</v>
      </c>
      <c r="B400" t="s">
        <v>22</v>
      </c>
      <c r="C400" s="2">
        <v>3900000</v>
      </c>
      <c r="D400" s="2">
        <v>2000000</v>
      </c>
      <c r="E400" s="2">
        <v>0</v>
      </c>
      <c r="F400" s="2">
        <v>51.281999999999996</v>
      </c>
      <c r="G400" s="2">
        <v>0</v>
      </c>
      <c r="H400" s="2">
        <v>0</v>
      </c>
    </row>
    <row r="401" spans="1:8" x14ac:dyDescent="0.2">
      <c r="A401" t="s">
        <v>164</v>
      </c>
      <c r="B401" t="s">
        <v>165</v>
      </c>
      <c r="C401" s="2">
        <v>3900000</v>
      </c>
      <c r="D401" s="2">
        <v>2000000</v>
      </c>
      <c r="E401" s="2">
        <v>0</v>
      </c>
      <c r="F401" s="2">
        <v>51.281999999999996</v>
      </c>
      <c r="G401" s="2">
        <v>0</v>
      </c>
      <c r="H401" s="2">
        <v>0</v>
      </c>
    </row>
    <row r="402" spans="1:8" x14ac:dyDescent="0.2">
      <c r="A402" t="s">
        <v>166</v>
      </c>
      <c r="B402" t="s">
        <v>167</v>
      </c>
      <c r="C402" s="2">
        <v>3900000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</row>
    <row r="403" spans="1:8" x14ac:dyDescent="0.2">
      <c r="A403" s="68" t="s">
        <v>302</v>
      </c>
      <c r="B403" s="68"/>
      <c r="C403" s="18">
        <v>0</v>
      </c>
      <c r="D403" s="18">
        <v>2007100</v>
      </c>
      <c r="E403" s="18">
        <v>2957500</v>
      </c>
      <c r="F403" s="18">
        <v>0</v>
      </c>
      <c r="G403" s="18">
        <v>147.3519</v>
      </c>
      <c r="H403" s="18">
        <v>0</v>
      </c>
    </row>
    <row r="404" spans="1:8" x14ac:dyDescent="0.2">
      <c r="A404" s="69" t="s">
        <v>231</v>
      </c>
      <c r="B404" s="69"/>
      <c r="C404" s="15">
        <v>0</v>
      </c>
      <c r="D404" s="15">
        <v>2007100</v>
      </c>
      <c r="E404" s="15">
        <v>2957500</v>
      </c>
      <c r="F404" s="15">
        <v>0</v>
      </c>
      <c r="G404" s="15">
        <v>147.3519</v>
      </c>
      <c r="H404" s="15">
        <v>0</v>
      </c>
    </row>
    <row r="405" spans="1:8" x14ac:dyDescent="0.2">
      <c r="A405" s="69" t="s">
        <v>233</v>
      </c>
      <c r="B405" s="69"/>
      <c r="C405" s="15">
        <v>0</v>
      </c>
      <c r="D405" s="15">
        <v>2007100</v>
      </c>
      <c r="E405" s="15">
        <v>2957500</v>
      </c>
      <c r="F405" s="15">
        <v>0</v>
      </c>
      <c r="G405" s="15">
        <v>147.3519</v>
      </c>
      <c r="H405" s="15">
        <v>0</v>
      </c>
    </row>
    <row r="406" spans="1:8" x14ac:dyDescent="0.2">
      <c r="A406" s="70" t="s">
        <v>257</v>
      </c>
      <c r="B406" s="70"/>
      <c r="C406" s="16">
        <v>0</v>
      </c>
      <c r="D406" s="16">
        <v>2007100</v>
      </c>
      <c r="E406" s="16">
        <v>2927500</v>
      </c>
      <c r="F406" s="16">
        <v>0</v>
      </c>
      <c r="G406" s="16">
        <v>145.85720000000001</v>
      </c>
      <c r="H406" s="16">
        <v>0</v>
      </c>
    </row>
    <row r="407" spans="1:8" x14ac:dyDescent="0.2">
      <c r="A407" s="70" t="s">
        <v>258</v>
      </c>
      <c r="B407" s="70"/>
      <c r="C407" s="16">
        <v>0</v>
      </c>
      <c r="D407" s="16">
        <v>2007100</v>
      </c>
      <c r="E407" s="16">
        <v>2927500</v>
      </c>
      <c r="F407" s="16">
        <v>0</v>
      </c>
      <c r="G407" s="16">
        <v>145.85720000000001</v>
      </c>
      <c r="H407" s="16">
        <v>0</v>
      </c>
    </row>
    <row r="408" spans="1:8" x14ac:dyDescent="0.2">
      <c r="A408" t="s">
        <v>21</v>
      </c>
      <c r="B408" t="s">
        <v>22</v>
      </c>
      <c r="C408" s="2">
        <v>0</v>
      </c>
      <c r="D408" s="2">
        <v>2007100</v>
      </c>
      <c r="E408" s="2">
        <v>2927500</v>
      </c>
      <c r="F408" s="2">
        <v>0</v>
      </c>
      <c r="G408" s="2">
        <v>145.85720000000001</v>
      </c>
      <c r="H408" s="2">
        <v>0</v>
      </c>
    </row>
    <row r="409" spans="1:8" x14ac:dyDescent="0.2">
      <c r="A409" t="s">
        <v>154</v>
      </c>
      <c r="B409" t="s">
        <v>155</v>
      </c>
      <c r="C409" s="2">
        <v>0</v>
      </c>
      <c r="D409" s="2">
        <v>2007100</v>
      </c>
      <c r="E409" s="2">
        <v>2927500</v>
      </c>
      <c r="F409" s="2">
        <v>0</v>
      </c>
      <c r="G409" s="2">
        <v>145.85720000000001</v>
      </c>
      <c r="H409" s="2">
        <v>0</v>
      </c>
    </row>
    <row r="410" spans="1:8" x14ac:dyDescent="0.2">
      <c r="A410" t="s">
        <v>156</v>
      </c>
      <c r="B410" t="s">
        <v>157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</row>
    <row r="411" spans="1:8" x14ac:dyDescent="0.2">
      <c r="A411" s="70" t="s">
        <v>271</v>
      </c>
      <c r="B411" s="70"/>
      <c r="C411" s="16">
        <v>0</v>
      </c>
      <c r="D411" s="16">
        <v>0</v>
      </c>
      <c r="E411" s="16">
        <v>30000</v>
      </c>
      <c r="F411" s="16">
        <v>0</v>
      </c>
      <c r="G411" s="16">
        <v>0</v>
      </c>
      <c r="H411" s="16">
        <v>0</v>
      </c>
    </row>
    <row r="412" spans="1:8" x14ac:dyDescent="0.2">
      <c r="A412" s="70" t="s">
        <v>272</v>
      </c>
      <c r="B412" s="70"/>
      <c r="C412" s="16">
        <v>0</v>
      </c>
      <c r="D412" s="16">
        <v>0</v>
      </c>
      <c r="E412" s="16">
        <v>30000</v>
      </c>
      <c r="F412" s="16">
        <v>0</v>
      </c>
      <c r="G412" s="16">
        <v>0</v>
      </c>
      <c r="H412" s="16">
        <v>0</v>
      </c>
    </row>
    <row r="413" spans="1:8" x14ac:dyDescent="0.2">
      <c r="A413" t="s">
        <v>21</v>
      </c>
      <c r="B413" t="s">
        <v>22</v>
      </c>
      <c r="C413" s="2">
        <v>0</v>
      </c>
      <c r="D413" s="2">
        <v>0</v>
      </c>
      <c r="E413" s="2">
        <v>30000</v>
      </c>
      <c r="F413" s="2">
        <v>0</v>
      </c>
      <c r="G413" s="2">
        <v>0</v>
      </c>
      <c r="H413" s="2">
        <v>0</v>
      </c>
    </row>
    <row r="414" spans="1:8" x14ac:dyDescent="0.2">
      <c r="A414" t="s">
        <v>154</v>
      </c>
      <c r="B414" t="s">
        <v>155</v>
      </c>
      <c r="C414" s="2">
        <v>0</v>
      </c>
      <c r="D414" s="2">
        <v>0</v>
      </c>
      <c r="E414" s="2">
        <v>30000</v>
      </c>
      <c r="F414" s="2">
        <v>0</v>
      </c>
      <c r="G414" s="2">
        <v>0</v>
      </c>
      <c r="H414" s="2">
        <v>0</v>
      </c>
    </row>
    <row r="415" spans="1:8" x14ac:dyDescent="0.2">
      <c r="A415" t="s">
        <v>156</v>
      </c>
      <c r="B415" t="s">
        <v>157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</row>
    <row r="416" spans="1:8" x14ac:dyDescent="0.2">
      <c r="A416" s="68" t="s">
        <v>303</v>
      </c>
      <c r="B416" s="68"/>
      <c r="C416" s="18">
        <v>150000</v>
      </c>
      <c r="D416" s="18">
        <v>150000</v>
      </c>
      <c r="E416" s="18">
        <v>150000</v>
      </c>
      <c r="F416" s="18">
        <v>100</v>
      </c>
      <c r="G416" s="18">
        <v>100</v>
      </c>
      <c r="H416" s="18">
        <v>100</v>
      </c>
    </row>
    <row r="417" spans="1:8" x14ac:dyDescent="0.2">
      <c r="A417" s="69" t="s">
        <v>231</v>
      </c>
      <c r="B417" s="69"/>
      <c r="C417" s="15">
        <v>150000</v>
      </c>
      <c r="D417" s="15">
        <v>150000</v>
      </c>
      <c r="E417" s="15">
        <v>150000</v>
      </c>
      <c r="F417" s="15">
        <v>100</v>
      </c>
      <c r="G417" s="15">
        <v>100</v>
      </c>
      <c r="H417" s="15">
        <v>100</v>
      </c>
    </row>
    <row r="418" spans="1:8" x14ac:dyDescent="0.2">
      <c r="A418" s="69" t="s">
        <v>234</v>
      </c>
      <c r="B418" s="69"/>
      <c r="C418" s="15">
        <v>150000</v>
      </c>
      <c r="D418" s="15">
        <v>150000</v>
      </c>
      <c r="E418" s="15">
        <v>150000</v>
      </c>
      <c r="F418" s="15">
        <v>100</v>
      </c>
      <c r="G418" s="15">
        <v>100</v>
      </c>
      <c r="H418" s="15">
        <v>100</v>
      </c>
    </row>
    <row r="419" spans="1:8" x14ac:dyDescent="0.2">
      <c r="A419" s="70" t="s">
        <v>257</v>
      </c>
      <c r="B419" s="70"/>
      <c r="C419" s="16">
        <v>150000</v>
      </c>
      <c r="D419" s="16">
        <v>150000</v>
      </c>
      <c r="E419" s="16">
        <v>150000</v>
      </c>
      <c r="F419" s="16">
        <v>100</v>
      </c>
      <c r="G419" s="16">
        <v>100</v>
      </c>
      <c r="H419" s="16">
        <v>100</v>
      </c>
    </row>
    <row r="420" spans="1:8" x14ac:dyDescent="0.2">
      <c r="A420" s="70" t="s">
        <v>258</v>
      </c>
      <c r="B420" s="70"/>
      <c r="C420" s="16">
        <v>150000</v>
      </c>
      <c r="D420" s="16">
        <v>150000</v>
      </c>
      <c r="E420" s="16">
        <v>150000</v>
      </c>
      <c r="F420" s="16">
        <v>100</v>
      </c>
      <c r="G420" s="16">
        <v>100</v>
      </c>
      <c r="H420" s="16">
        <v>100</v>
      </c>
    </row>
    <row r="421" spans="1:8" x14ac:dyDescent="0.2">
      <c r="A421" t="s">
        <v>21</v>
      </c>
      <c r="B421" t="s">
        <v>22</v>
      </c>
      <c r="C421" s="2">
        <v>150000</v>
      </c>
      <c r="D421" s="2">
        <v>150000</v>
      </c>
      <c r="E421" s="2">
        <v>150000</v>
      </c>
      <c r="F421" s="2">
        <v>100</v>
      </c>
      <c r="G421" s="2">
        <v>100</v>
      </c>
      <c r="H421" s="2">
        <v>100</v>
      </c>
    </row>
    <row r="422" spans="1:8" x14ac:dyDescent="0.2">
      <c r="A422" t="s">
        <v>154</v>
      </c>
      <c r="B422" t="s">
        <v>155</v>
      </c>
      <c r="C422" s="2">
        <v>150000</v>
      </c>
      <c r="D422" s="2">
        <v>150000</v>
      </c>
      <c r="E422" s="2">
        <v>150000</v>
      </c>
      <c r="F422" s="2">
        <v>100</v>
      </c>
      <c r="G422" s="2">
        <v>100</v>
      </c>
      <c r="H422" s="2">
        <v>100</v>
      </c>
    </row>
    <row r="423" spans="1:8" x14ac:dyDescent="0.2">
      <c r="A423" t="s">
        <v>158</v>
      </c>
      <c r="B423" t="s">
        <v>159</v>
      </c>
      <c r="C423" s="2">
        <v>150000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</row>
    <row r="424" spans="1:8" x14ac:dyDescent="0.2">
      <c r="A424" s="67" t="s">
        <v>304</v>
      </c>
      <c r="B424" s="67"/>
      <c r="C424" s="17">
        <v>21240000</v>
      </c>
      <c r="D424" s="17">
        <v>39611000</v>
      </c>
      <c r="E424" s="17">
        <v>24005650</v>
      </c>
      <c r="F424" s="17">
        <v>186.4924</v>
      </c>
      <c r="G424" s="17">
        <v>60.603400000000001</v>
      </c>
      <c r="H424" s="17">
        <v>113.0209</v>
      </c>
    </row>
    <row r="425" spans="1:8" x14ac:dyDescent="0.2">
      <c r="A425" s="68" t="s">
        <v>305</v>
      </c>
      <c r="B425" s="68"/>
      <c r="C425" s="18">
        <v>300000</v>
      </c>
      <c r="D425" s="18">
        <v>300000</v>
      </c>
      <c r="E425" s="18">
        <v>300000</v>
      </c>
      <c r="F425" s="18">
        <v>100</v>
      </c>
      <c r="G425" s="18">
        <v>100</v>
      </c>
      <c r="H425" s="18">
        <v>100</v>
      </c>
    </row>
    <row r="426" spans="1:8" x14ac:dyDescent="0.2">
      <c r="A426" s="69" t="s">
        <v>237</v>
      </c>
      <c r="B426" s="69"/>
      <c r="C426" s="15">
        <v>300000</v>
      </c>
      <c r="D426" s="15">
        <v>300000</v>
      </c>
      <c r="E426" s="15">
        <v>300000</v>
      </c>
      <c r="F426" s="15">
        <v>100</v>
      </c>
      <c r="G426" s="15">
        <v>100</v>
      </c>
      <c r="H426" s="15">
        <v>100</v>
      </c>
    </row>
    <row r="427" spans="1:8" x14ac:dyDescent="0.2">
      <c r="A427" s="69" t="s">
        <v>238</v>
      </c>
      <c r="B427" s="69"/>
      <c r="C427" s="15">
        <v>300000</v>
      </c>
      <c r="D427" s="15">
        <v>300000</v>
      </c>
      <c r="E427" s="15">
        <v>300000</v>
      </c>
      <c r="F427" s="15">
        <v>100</v>
      </c>
      <c r="G427" s="15">
        <v>100</v>
      </c>
      <c r="H427" s="15">
        <v>100</v>
      </c>
    </row>
    <row r="428" spans="1:8" x14ac:dyDescent="0.2">
      <c r="A428" s="70" t="s">
        <v>271</v>
      </c>
      <c r="B428" s="70"/>
      <c r="C428" s="16">
        <v>300000</v>
      </c>
      <c r="D428" s="16">
        <v>300000</v>
      </c>
      <c r="E428" s="16">
        <v>300000</v>
      </c>
      <c r="F428" s="16">
        <v>100</v>
      </c>
      <c r="G428" s="16">
        <v>100</v>
      </c>
      <c r="H428" s="16">
        <v>100</v>
      </c>
    </row>
    <row r="429" spans="1:8" x14ac:dyDescent="0.2">
      <c r="A429" s="70" t="s">
        <v>272</v>
      </c>
      <c r="B429" s="70"/>
      <c r="C429" s="16">
        <v>300000</v>
      </c>
      <c r="D429" s="16">
        <v>300000</v>
      </c>
      <c r="E429" s="16">
        <v>300000</v>
      </c>
      <c r="F429" s="16">
        <v>100</v>
      </c>
      <c r="G429" s="16">
        <v>100</v>
      </c>
      <c r="H429" s="16">
        <v>100</v>
      </c>
    </row>
    <row r="430" spans="1:8" x14ac:dyDescent="0.2">
      <c r="A430" t="s">
        <v>8</v>
      </c>
      <c r="B430" t="s">
        <v>20</v>
      </c>
      <c r="C430" s="2">
        <v>150000</v>
      </c>
      <c r="D430" s="2">
        <v>150000</v>
      </c>
      <c r="E430" s="2">
        <v>150000</v>
      </c>
      <c r="F430" s="2">
        <v>100</v>
      </c>
      <c r="G430" s="2">
        <v>100</v>
      </c>
      <c r="H430" s="2">
        <v>100</v>
      </c>
    </row>
    <row r="431" spans="1:8" x14ac:dyDescent="0.2">
      <c r="A431" t="s">
        <v>101</v>
      </c>
      <c r="B431" t="s">
        <v>102</v>
      </c>
      <c r="C431" s="2">
        <v>150000</v>
      </c>
      <c r="D431" s="2">
        <v>150000</v>
      </c>
      <c r="E431" s="2">
        <v>150000</v>
      </c>
      <c r="F431" s="2">
        <v>100</v>
      </c>
      <c r="G431" s="2">
        <v>100</v>
      </c>
      <c r="H431" s="2">
        <v>100</v>
      </c>
    </row>
    <row r="432" spans="1:8" x14ac:dyDescent="0.2">
      <c r="A432" t="s">
        <v>107</v>
      </c>
      <c r="B432" t="s">
        <v>108</v>
      </c>
      <c r="C432" s="2">
        <v>150000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</row>
    <row r="433" spans="1:8" x14ac:dyDescent="0.2">
      <c r="A433" t="s">
        <v>21</v>
      </c>
      <c r="B433" t="s">
        <v>22</v>
      </c>
      <c r="C433" s="2">
        <v>150000</v>
      </c>
      <c r="D433" s="2">
        <v>150000</v>
      </c>
      <c r="E433" s="2">
        <v>150000</v>
      </c>
      <c r="F433" s="2">
        <v>100</v>
      </c>
      <c r="G433" s="2">
        <v>100</v>
      </c>
      <c r="H433" s="2">
        <v>100</v>
      </c>
    </row>
    <row r="434" spans="1:8" x14ac:dyDescent="0.2">
      <c r="A434" t="s">
        <v>154</v>
      </c>
      <c r="B434" t="s">
        <v>155</v>
      </c>
      <c r="C434" s="2">
        <v>150000</v>
      </c>
      <c r="D434" s="2">
        <v>150000</v>
      </c>
      <c r="E434" s="2">
        <v>150000</v>
      </c>
      <c r="F434" s="2">
        <v>100</v>
      </c>
      <c r="G434" s="2">
        <v>100</v>
      </c>
      <c r="H434" s="2">
        <v>100</v>
      </c>
    </row>
    <row r="435" spans="1:8" x14ac:dyDescent="0.2">
      <c r="A435" t="s">
        <v>158</v>
      </c>
      <c r="B435" t="s">
        <v>159</v>
      </c>
      <c r="C435" s="2">
        <v>150000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</row>
    <row r="436" spans="1:8" x14ac:dyDescent="0.2">
      <c r="A436" s="68" t="s">
        <v>306</v>
      </c>
      <c r="B436" s="68"/>
      <c r="C436" s="18">
        <v>300000</v>
      </c>
      <c r="D436" s="18">
        <v>300000</v>
      </c>
      <c r="E436" s="18">
        <v>300000</v>
      </c>
      <c r="F436" s="18">
        <v>100</v>
      </c>
      <c r="G436" s="18">
        <v>100</v>
      </c>
      <c r="H436" s="18">
        <v>100</v>
      </c>
    </row>
    <row r="437" spans="1:8" x14ac:dyDescent="0.2">
      <c r="A437" s="69" t="s">
        <v>237</v>
      </c>
      <c r="B437" s="69"/>
      <c r="C437" s="15">
        <v>300000</v>
      </c>
      <c r="D437" s="15">
        <v>300000</v>
      </c>
      <c r="E437" s="15">
        <v>300000</v>
      </c>
      <c r="F437" s="15">
        <v>100</v>
      </c>
      <c r="G437" s="15">
        <v>100</v>
      </c>
      <c r="H437" s="15">
        <v>100</v>
      </c>
    </row>
    <row r="438" spans="1:8" x14ac:dyDescent="0.2">
      <c r="A438" s="69" t="s">
        <v>238</v>
      </c>
      <c r="B438" s="69"/>
      <c r="C438" s="15">
        <v>300000</v>
      </c>
      <c r="D438" s="15">
        <v>300000</v>
      </c>
      <c r="E438" s="15">
        <v>300000</v>
      </c>
      <c r="F438" s="15">
        <v>100</v>
      </c>
      <c r="G438" s="15">
        <v>100</v>
      </c>
      <c r="H438" s="15">
        <v>100</v>
      </c>
    </row>
    <row r="439" spans="1:8" x14ac:dyDescent="0.2">
      <c r="A439" s="70" t="s">
        <v>271</v>
      </c>
      <c r="B439" s="70"/>
      <c r="C439" s="16">
        <v>300000</v>
      </c>
      <c r="D439" s="16">
        <v>300000</v>
      </c>
      <c r="E439" s="16">
        <v>300000</v>
      </c>
      <c r="F439" s="16">
        <v>100</v>
      </c>
      <c r="G439" s="16">
        <v>100</v>
      </c>
      <c r="H439" s="16">
        <v>100</v>
      </c>
    </row>
    <row r="440" spans="1:8" x14ac:dyDescent="0.2">
      <c r="A440" s="70" t="s">
        <v>272</v>
      </c>
      <c r="B440" s="70"/>
      <c r="C440" s="16">
        <v>300000</v>
      </c>
      <c r="D440" s="16">
        <v>300000</v>
      </c>
      <c r="E440" s="16">
        <v>300000</v>
      </c>
      <c r="F440" s="16">
        <v>100</v>
      </c>
      <c r="G440" s="16">
        <v>100</v>
      </c>
      <c r="H440" s="16">
        <v>100</v>
      </c>
    </row>
    <row r="441" spans="1:8" x14ac:dyDescent="0.2">
      <c r="A441" t="s">
        <v>21</v>
      </c>
      <c r="B441" t="s">
        <v>22</v>
      </c>
      <c r="C441" s="2">
        <v>300000</v>
      </c>
      <c r="D441" s="2">
        <v>300000</v>
      </c>
      <c r="E441" s="2">
        <v>300000</v>
      </c>
      <c r="F441" s="2">
        <v>100</v>
      </c>
      <c r="G441" s="2">
        <v>100</v>
      </c>
      <c r="H441" s="2">
        <v>100</v>
      </c>
    </row>
    <row r="442" spans="1:8" x14ac:dyDescent="0.2">
      <c r="A442" t="s">
        <v>164</v>
      </c>
      <c r="B442" t="s">
        <v>165</v>
      </c>
      <c r="C442" s="2">
        <v>300000</v>
      </c>
      <c r="D442" s="2">
        <v>300000</v>
      </c>
      <c r="E442" s="2">
        <v>300000</v>
      </c>
      <c r="F442" s="2">
        <v>100</v>
      </c>
      <c r="G442" s="2">
        <v>100</v>
      </c>
      <c r="H442" s="2">
        <v>100</v>
      </c>
    </row>
    <row r="443" spans="1:8" x14ac:dyDescent="0.2">
      <c r="A443" t="s">
        <v>166</v>
      </c>
      <c r="B443" t="s">
        <v>167</v>
      </c>
      <c r="C443" s="2">
        <v>300000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</row>
    <row r="444" spans="1:8" x14ac:dyDescent="0.2">
      <c r="A444" s="68" t="s">
        <v>307</v>
      </c>
      <c r="B444" s="68"/>
      <c r="C444" s="18">
        <v>100000</v>
      </c>
      <c r="D444" s="18">
        <v>100000</v>
      </c>
      <c r="E444" s="18">
        <v>100000</v>
      </c>
      <c r="F444" s="18">
        <v>100</v>
      </c>
      <c r="G444" s="18">
        <v>100</v>
      </c>
      <c r="H444" s="18">
        <v>100</v>
      </c>
    </row>
    <row r="445" spans="1:8" x14ac:dyDescent="0.2">
      <c r="A445" s="69" t="s">
        <v>237</v>
      </c>
      <c r="B445" s="69"/>
      <c r="C445" s="15">
        <v>100000</v>
      </c>
      <c r="D445" s="15">
        <v>100000</v>
      </c>
      <c r="E445" s="15">
        <v>100000</v>
      </c>
      <c r="F445" s="15">
        <v>100</v>
      </c>
      <c r="G445" s="15">
        <v>100</v>
      </c>
      <c r="H445" s="15">
        <v>100</v>
      </c>
    </row>
    <row r="446" spans="1:8" x14ac:dyDescent="0.2">
      <c r="A446" s="69" t="s">
        <v>238</v>
      </c>
      <c r="B446" s="69"/>
      <c r="C446" s="15">
        <v>100000</v>
      </c>
      <c r="D446" s="15">
        <v>100000</v>
      </c>
      <c r="E446" s="15">
        <v>100000</v>
      </c>
      <c r="F446" s="15">
        <v>100</v>
      </c>
      <c r="G446" s="15">
        <v>100</v>
      </c>
      <c r="H446" s="15">
        <v>100</v>
      </c>
    </row>
    <row r="447" spans="1:8" x14ac:dyDescent="0.2">
      <c r="A447" s="70" t="s">
        <v>294</v>
      </c>
      <c r="B447" s="70"/>
      <c r="C447" s="16">
        <v>100000</v>
      </c>
      <c r="D447" s="16">
        <v>100000</v>
      </c>
      <c r="E447" s="16">
        <v>100000</v>
      </c>
      <c r="F447" s="16">
        <v>100</v>
      </c>
      <c r="G447" s="16">
        <v>100</v>
      </c>
      <c r="H447" s="16">
        <v>100</v>
      </c>
    </row>
    <row r="448" spans="1:8" x14ac:dyDescent="0.2">
      <c r="A448" s="70" t="s">
        <v>295</v>
      </c>
      <c r="B448" s="70"/>
      <c r="C448" s="16">
        <v>100000</v>
      </c>
      <c r="D448" s="16">
        <v>100000</v>
      </c>
      <c r="E448" s="16">
        <v>100000</v>
      </c>
      <c r="F448" s="16">
        <v>100</v>
      </c>
      <c r="G448" s="16">
        <v>100</v>
      </c>
      <c r="H448" s="16">
        <v>100</v>
      </c>
    </row>
    <row r="449" spans="1:8" x14ac:dyDescent="0.2">
      <c r="A449" t="s">
        <v>21</v>
      </c>
      <c r="B449" t="s">
        <v>22</v>
      </c>
      <c r="C449" s="2">
        <v>100000</v>
      </c>
      <c r="D449" s="2">
        <v>100000</v>
      </c>
      <c r="E449" s="2">
        <v>100000</v>
      </c>
      <c r="F449" s="2">
        <v>100</v>
      </c>
      <c r="G449" s="2">
        <v>100</v>
      </c>
      <c r="H449" s="2">
        <v>100</v>
      </c>
    </row>
    <row r="450" spans="1:8" x14ac:dyDescent="0.2">
      <c r="A450" t="s">
        <v>154</v>
      </c>
      <c r="B450" t="s">
        <v>155</v>
      </c>
      <c r="C450" s="2">
        <v>100000</v>
      </c>
      <c r="D450" s="2">
        <v>100000</v>
      </c>
      <c r="E450" s="2">
        <v>100000</v>
      </c>
      <c r="F450" s="2">
        <v>100</v>
      </c>
      <c r="G450" s="2">
        <v>100</v>
      </c>
      <c r="H450" s="2">
        <v>100</v>
      </c>
    </row>
    <row r="451" spans="1:8" x14ac:dyDescent="0.2">
      <c r="A451" t="s">
        <v>156</v>
      </c>
      <c r="B451" t="s">
        <v>157</v>
      </c>
      <c r="C451" s="2">
        <v>100000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</row>
    <row r="452" spans="1:8" x14ac:dyDescent="0.2">
      <c r="A452" s="68" t="s">
        <v>308</v>
      </c>
      <c r="B452" s="68"/>
      <c r="C452" s="18">
        <v>20000</v>
      </c>
      <c r="D452" s="18">
        <v>40000</v>
      </c>
      <c r="E452" s="18">
        <v>40000</v>
      </c>
      <c r="F452" s="18">
        <v>200</v>
      </c>
      <c r="G452" s="18">
        <v>100</v>
      </c>
      <c r="H452" s="18">
        <v>200</v>
      </c>
    </row>
    <row r="453" spans="1:8" x14ac:dyDescent="0.2">
      <c r="A453" s="69" t="s">
        <v>237</v>
      </c>
      <c r="B453" s="69"/>
      <c r="C453" s="15">
        <v>20000</v>
      </c>
      <c r="D453" s="15">
        <v>40000</v>
      </c>
      <c r="E453" s="15">
        <v>40000</v>
      </c>
      <c r="F453" s="15">
        <v>200</v>
      </c>
      <c r="G453" s="15">
        <v>100</v>
      </c>
      <c r="H453" s="15">
        <v>200</v>
      </c>
    </row>
    <row r="454" spans="1:8" x14ac:dyDescent="0.2">
      <c r="A454" s="69" t="s">
        <v>239</v>
      </c>
      <c r="B454" s="69"/>
      <c r="C454" s="15">
        <v>20000</v>
      </c>
      <c r="D454" s="15">
        <v>40000</v>
      </c>
      <c r="E454" s="15">
        <v>40000</v>
      </c>
      <c r="F454" s="15">
        <v>200</v>
      </c>
      <c r="G454" s="15">
        <v>100</v>
      </c>
      <c r="H454" s="15">
        <v>200</v>
      </c>
    </row>
    <row r="455" spans="1:8" x14ac:dyDescent="0.2">
      <c r="A455" s="70" t="s">
        <v>294</v>
      </c>
      <c r="B455" s="70"/>
      <c r="C455" s="16">
        <v>20000</v>
      </c>
      <c r="D455" s="16">
        <v>40000</v>
      </c>
      <c r="E455" s="16">
        <v>40000</v>
      </c>
      <c r="F455" s="16">
        <v>200</v>
      </c>
      <c r="G455" s="16">
        <v>100</v>
      </c>
      <c r="H455" s="16">
        <v>200</v>
      </c>
    </row>
    <row r="456" spans="1:8" x14ac:dyDescent="0.2">
      <c r="A456" s="70" t="s">
        <v>295</v>
      </c>
      <c r="B456" s="70"/>
      <c r="C456" s="16">
        <v>20000</v>
      </c>
      <c r="D456" s="16">
        <v>40000</v>
      </c>
      <c r="E456" s="16">
        <v>40000</v>
      </c>
      <c r="F456" s="16">
        <v>200</v>
      </c>
      <c r="G456" s="16">
        <v>100</v>
      </c>
      <c r="H456" s="16">
        <v>200</v>
      </c>
    </row>
    <row r="457" spans="1:8" x14ac:dyDescent="0.2">
      <c r="A457" t="s">
        <v>21</v>
      </c>
      <c r="B457" t="s">
        <v>22</v>
      </c>
      <c r="C457" s="2">
        <v>20000</v>
      </c>
      <c r="D457" s="2">
        <v>40000</v>
      </c>
      <c r="E457" s="2">
        <v>40000</v>
      </c>
      <c r="F457" s="2">
        <v>200</v>
      </c>
      <c r="G457" s="2">
        <v>100</v>
      </c>
      <c r="H457" s="2">
        <v>200</v>
      </c>
    </row>
    <row r="458" spans="1:8" x14ac:dyDescent="0.2">
      <c r="A458" t="s">
        <v>164</v>
      </c>
      <c r="B458" t="s">
        <v>165</v>
      </c>
      <c r="C458" s="2">
        <v>20000</v>
      </c>
      <c r="D458" s="2">
        <v>40000</v>
      </c>
      <c r="E458" s="2">
        <v>40000</v>
      </c>
      <c r="F458" s="2">
        <v>200</v>
      </c>
      <c r="G458" s="2">
        <v>100</v>
      </c>
      <c r="H458" s="2">
        <v>200</v>
      </c>
    </row>
    <row r="459" spans="1:8" x14ac:dyDescent="0.2">
      <c r="A459" t="s">
        <v>166</v>
      </c>
      <c r="B459" t="s">
        <v>167</v>
      </c>
      <c r="C459" s="2">
        <v>20000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</row>
    <row r="460" spans="1:8" x14ac:dyDescent="0.2">
      <c r="A460" s="68" t="s">
        <v>309</v>
      </c>
      <c r="B460" s="68"/>
      <c r="C460" s="18">
        <v>20000</v>
      </c>
      <c r="D460" s="18">
        <v>50000</v>
      </c>
      <c r="E460" s="18">
        <v>50000</v>
      </c>
      <c r="F460" s="18">
        <v>250</v>
      </c>
      <c r="G460" s="18">
        <v>100</v>
      </c>
      <c r="H460" s="18">
        <v>250</v>
      </c>
    </row>
    <row r="461" spans="1:8" x14ac:dyDescent="0.2">
      <c r="A461" s="69" t="s">
        <v>237</v>
      </c>
      <c r="B461" s="69"/>
      <c r="C461" s="15">
        <v>20000</v>
      </c>
      <c r="D461" s="15">
        <v>50000</v>
      </c>
      <c r="E461" s="15">
        <v>50000</v>
      </c>
      <c r="F461" s="15">
        <v>250</v>
      </c>
      <c r="G461" s="15">
        <v>100</v>
      </c>
      <c r="H461" s="15">
        <v>250</v>
      </c>
    </row>
    <row r="462" spans="1:8" x14ac:dyDescent="0.2">
      <c r="A462" s="69" t="s">
        <v>240</v>
      </c>
      <c r="B462" s="69"/>
      <c r="C462" s="15">
        <v>20000</v>
      </c>
      <c r="D462" s="15">
        <v>50000</v>
      </c>
      <c r="E462" s="15">
        <v>50000</v>
      </c>
      <c r="F462" s="15">
        <v>250</v>
      </c>
      <c r="G462" s="15">
        <v>100</v>
      </c>
      <c r="H462" s="15">
        <v>250</v>
      </c>
    </row>
    <row r="463" spans="1:8" x14ac:dyDescent="0.2">
      <c r="A463" s="70" t="s">
        <v>294</v>
      </c>
      <c r="B463" s="70"/>
      <c r="C463" s="16">
        <v>20000</v>
      </c>
      <c r="D463" s="16">
        <v>50000</v>
      </c>
      <c r="E463" s="16">
        <v>50000</v>
      </c>
      <c r="F463" s="16">
        <v>250</v>
      </c>
      <c r="G463" s="16">
        <v>100</v>
      </c>
      <c r="H463" s="16">
        <v>250</v>
      </c>
    </row>
    <row r="464" spans="1:8" x14ac:dyDescent="0.2">
      <c r="A464" s="70" t="s">
        <v>295</v>
      </c>
      <c r="B464" s="70"/>
      <c r="C464" s="16">
        <v>20000</v>
      </c>
      <c r="D464" s="16">
        <v>50000</v>
      </c>
      <c r="E464" s="16">
        <v>50000</v>
      </c>
      <c r="F464" s="16">
        <v>250</v>
      </c>
      <c r="G464" s="16">
        <v>100</v>
      </c>
      <c r="H464" s="16">
        <v>250</v>
      </c>
    </row>
    <row r="465" spans="1:8" x14ac:dyDescent="0.2">
      <c r="A465" t="s">
        <v>21</v>
      </c>
      <c r="B465" t="s">
        <v>22</v>
      </c>
      <c r="C465" s="2">
        <v>20000</v>
      </c>
      <c r="D465" s="2">
        <v>50000</v>
      </c>
      <c r="E465" s="2">
        <v>50000</v>
      </c>
      <c r="F465" s="2">
        <v>250</v>
      </c>
      <c r="G465" s="2">
        <v>100</v>
      </c>
      <c r="H465" s="2">
        <v>250</v>
      </c>
    </row>
    <row r="466" spans="1:8" x14ac:dyDescent="0.2">
      <c r="A466" t="s">
        <v>164</v>
      </c>
      <c r="B466" t="s">
        <v>165</v>
      </c>
      <c r="C466" s="2">
        <v>20000</v>
      </c>
      <c r="D466" s="2">
        <v>50000</v>
      </c>
      <c r="E466" s="2">
        <v>50000</v>
      </c>
      <c r="F466" s="2">
        <v>250</v>
      </c>
      <c r="G466" s="2">
        <v>100</v>
      </c>
      <c r="H466" s="2">
        <v>250</v>
      </c>
    </row>
    <row r="467" spans="1:8" x14ac:dyDescent="0.2">
      <c r="A467" t="s">
        <v>166</v>
      </c>
      <c r="B467" t="s">
        <v>167</v>
      </c>
      <c r="C467" s="2">
        <v>20000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</row>
    <row r="468" spans="1:8" x14ac:dyDescent="0.2">
      <c r="A468" s="68" t="s">
        <v>310</v>
      </c>
      <c r="B468" s="68"/>
      <c r="C468" s="18">
        <v>150000</v>
      </c>
      <c r="D468" s="18">
        <v>230000</v>
      </c>
      <c r="E468" s="18">
        <v>230000</v>
      </c>
      <c r="F468" s="18">
        <v>153.33330000000001</v>
      </c>
      <c r="G468" s="18">
        <v>100</v>
      </c>
      <c r="H468" s="18">
        <v>153.33330000000001</v>
      </c>
    </row>
    <row r="469" spans="1:8" x14ac:dyDescent="0.2">
      <c r="A469" s="69" t="s">
        <v>231</v>
      </c>
      <c r="B469" s="69"/>
      <c r="C469" s="15">
        <v>150000</v>
      </c>
      <c r="D469" s="15">
        <v>230000</v>
      </c>
      <c r="E469" s="15">
        <v>230000</v>
      </c>
      <c r="F469" s="15">
        <v>153.33330000000001</v>
      </c>
      <c r="G469" s="15">
        <v>100</v>
      </c>
      <c r="H469" s="15">
        <v>153.33330000000001</v>
      </c>
    </row>
    <row r="470" spans="1:8" x14ac:dyDescent="0.2">
      <c r="A470" s="69" t="s">
        <v>234</v>
      </c>
      <c r="B470" s="69"/>
      <c r="C470" s="15">
        <v>150000</v>
      </c>
      <c r="D470" s="15">
        <v>230000</v>
      </c>
      <c r="E470" s="15">
        <v>230000</v>
      </c>
      <c r="F470" s="15">
        <v>153.33330000000001</v>
      </c>
      <c r="G470" s="15">
        <v>100</v>
      </c>
      <c r="H470" s="15">
        <v>153.33330000000001</v>
      </c>
    </row>
    <row r="471" spans="1:8" x14ac:dyDescent="0.2">
      <c r="A471" s="70" t="s">
        <v>257</v>
      </c>
      <c r="B471" s="70"/>
      <c r="C471" s="16">
        <v>50000</v>
      </c>
      <c r="D471" s="16">
        <v>30000</v>
      </c>
      <c r="E471" s="16">
        <v>30000</v>
      </c>
      <c r="F471" s="16">
        <v>60</v>
      </c>
      <c r="G471" s="16">
        <v>100</v>
      </c>
      <c r="H471" s="16">
        <v>60</v>
      </c>
    </row>
    <row r="472" spans="1:8" x14ac:dyDescent="0.2">
      <c r="A472" s="70" t="s">
        <v>258</v>
      </c>
      <c r="B472" s="70"/>
      <c r="C472" s="16">
        <v>50000</v>
      </c>
      <c r="D472" s="16">
        <v>30000</v>
      </c>
      <c r="E472" s="16">
        <v>30000</v>
      </c>
      <c r="F472" s="16">
        <v>60</v>
      </c>
      <c r="G472" s="16">
        <v>100</v>
      </c>
      <c r="H472" s="16">
        <v>60</v>
      </c>
    </row>
    <row r="473" spans="1:8" x14ac:dyDescent="0.2">
      <c r="A473" t="s">
        <v>8</v>
      </c>
      <c r="B473" t="s">
        <v>20</v>
      </c>
      <c r="C473" s="2">
        <v>5000</v>
      </c>
      <c r="D473" s="2">
        <v>5000</v>
      </c>
      <c r="E473" s="2">
        <v>5000</v>
      </c>
      <c r="F473" s="2">
        <v>100</v>
      </c>
      <c r="G473" s="2">
        <v>100</v>
      </c>
      <c r="H473" s="2">
        <v>100</v>
      </c>
    </row>
    <row r="474" spans="1:8" x14ac:dyDescent="0.2">
      <c r="A474" t="s">
        <v>101</v>
      </c>
      <c r="B474" t="s">
        <v>102</v>
      </c>
      <c r="C474" s="2">
        <v>5000</v>
      </c>
      <c r="D474" s="2">
        <v>5000</v>
      </c>
      <c r="E474" s="2">
        <v>5000</v>
      </c>
      <c r="F474" s="2">
        <v>100</v>
      </c>
      <c r="G474" s="2">
        <v>100</v>
      </c>
      <c r="H474" s="2">
        <v>100</v>
      </c>
    </row>
    <row r="475" spans="1:8" x14ac:dyDescent="0.2">
      <c r="A475" t="s">
        <v>105</v>
      </c>
      <c r="B475" t="s">
        <v>106</v>
      </c>
      <c r="C475" s="2">
        <v>5000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</row>
    <row r="476" spans="1:8" x14ac:dyDescent="0.2">
      <c r="A476" t="s">
        <v>21</v>
      </c>
      <c r="B476" t="s">
        <v>22</v>
      </c>
      <c r="C476" s="2">
        <v>45000</v>
      </c>
      <c r="D476" s="2">
        <v>25000</v>
      </c>
      <c r="E476" s="2">
        <v>25000</v>
      </c>
      <c r="F476" s="2">
        <v>55.555500000000002</v>
      </c>
      <c r="G476" s="2">
        <v>100</v>
      </c>
      <c r="H476" s="2">
        <v>55.555500000000002</v>
      </c>
    </row>
    <row r="477" spans="1:8" x14ac:dyDescent="0.2">
      <c r="A477" t="s">
        <v>154</v>
      </c>
      <c r="B477" t="s">
        <v>155</v>
      </c>
      <c r="C477" s="2">
        <v>25000</v>
      </c>
      <c r="D477" s="2">
        <v>25000</v>
      </c>
      <c r="E477" s="2">
        <v>25000</v>
      </c>
      <c r="F477" s="2">
        <v>100</v>
      </c>
      <c r="G477" s="2">
        <v>100</v>
      </c>
      <c r="H477" s="2">
        <v>100</v>
      </c>
    </row>
    <row r="478" spans="1:8" x14ac:dyDescent="0.2">
      <c r="A478" t="s">
        <v>158</v>
      </c>
      <c r="B478" t="s">
        <v>159</v>
      </c>
      <c r="C478" s="2">
        <v>25000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</row>
    <row r="479" spans="1:8" x14ac:dyDescent="0.2">
      <c r="A479" t="s">
        <v>164</v>
      </c>
      <c r="B479" t="s">
        <v>165</v>
      </c>
      <c r="C479" s="2">
        <v>20000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</row>
    <row r="480" spans="1:8" x14ac:dyDescent="0.2">
      <c r="A480" t="s">
        <v>166</v>
      </c>
      <c r="B480" t="s">
        <v>167</v>
      </c>
      <c r="C480" s="2">
        <v>20000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</row>
    <row r="481" spans="1:8" x14ac:dyDescent="0.2">
      <c r="A481" s="70" t="s">
        <v>271</v>
      </c>
      <c r="B481" s="70"/>
      <c r="C481" s="16">
        <v>100000</v>
      </c>
      <c r="D481" s="16">
        <v>200000</v>
      </c>
      <c r="E481" s="16">
        <v>200000</v>
      </c>
      <c r="F481" s="16">
        <v>200</v>
      </c>
      <c r="G481" s="16">
        <v>100</v>
      </c>
      <c r="H481" s="16">
        <v>200</v>
      </c>
    </row>
    <row r="482" spans="1:8" x14ac:dyDescent="0.2">
      <c r="A482" s="70" t="s">
        <v>272</v>
      </c>
      <c r="B482" s="70"/>
      <c r="C482" s="16">
        <v>100000</v>
      </c>
      <c r="D482" s="16">
        <v>200000</v>
      </c>
      <c r="E482" s="16">
        <v>200000</v>
      </c>
      <c r="F482" s="16">
        <v>200</v>
      </c>
      <c r="G482" s="16">
        <v>100</v>
      </c>
      <c r="H482" s="16">
        <v>200</v>
      </c>
    </row>
    <row r="483" spans="1:8" x14ac:dyDescent="0.2">
      <c r="A483" t="s">
        <v>21</v>
      </c>
      <c r="B483" t="s">
        <v>22</v>
      </c>
      <c r="C483" s="2">
        <v>100000</v>
      </c>
      <c r="D483" s="2">
        <v>200000</v>
      </c>
      <c r="E483" s="2">
        <v>200000</v>
      </c>
      <c r="F483" s="2">
        <v>200</v>
      </c>
      <c r="G483" s="2">
        <v>100</v>
      </c>
      <c r="H483" s="2">
        <v>200</v>
      </c>
    </row>
    <row r="484" spans="1:8" x14ac:dyDescent="0.2">
      <c r="A484" t="s">
        <v>164</v>
      </c>
      <c r="B484" t="s">
        <v>165</v>
      </c>
      <c r="C484" s="2">
        <v>100000</v>
      </c>
      <c r="D484" s="2">
        <v>200000</v>
      </c>
      <c r="E484" s="2">
        <v>200000</v>
      </c>
      <c r="F484" s="2">
        <v>200</v>
      </c>
      <c r="G484" s="2">
        <v>100</v>
      </c>
      <c r="H484" s="2">
        <v>200</v>
      </c>
    </row>
    <row r="485" spans="1:8" x14ac:dyDescent="0.2">
      <c r="A485" t="s">
        <v>166</v>
      </c>
      <c r="B485" t="s">
        <v>167</v>
      </c>
      <c r="C485" s="2">
        <v>100000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</row>
    <row r="486" spans="1:8" x14ac:dyDescent="0.2">
      <c r="A486" s="68" t="s">
        <v>311</v>
      </c>
      <c r="B486" s="68"/>
      <c r="C486" s="18">
        <v>50000</v>
      </c>
      <c r="D486" s="18">
        <v>50000</v>
      </c>
      <c r="E486" s="18">
        <v>50000</v>
      </c>
      <c r="F486" s="18">
        <v>100</v>
      </c>
      <c r="G486" s="18">
        <v>100</v>
      </c>
      <c r="H486" s="18">
        <v>100</v>
      </c>
    </row>
    <row r="487" spans="1:8" x14ac:dyDescent="0.2">
      <c r="A487" s="69" t="s">
        <v>231</v>
      </c>
      <c r="B487" s="69"/>
      <c r="C487" s="15">
        <v>50000</v>
      </c>
      <c r="D487" s="15">
        <v>50000</v>
      </c>
      <c r="E487" s="15">
        <v>50000</v>
      </c>
      <c r="F487" s="15">
        <v>100</v>
      </c>
      <c r="G487" s="15">
        <v>100</v>
      </c>
      <c r="H487" s="15">
        <v>100</v>
      </c>
    </row>
    <row r="488" spans="1:8" x14ac:dyDescent="0.2">
      <c r="A488" s="69" t="s">
        <v>234</v>
      </c>
      <c r="B488" s="69"/>
      <c r="C488" s="15">
        <v>50000</v>
      </c>
      <c r="D488" s="15">
        <v>50000</v>
      </c>
      <c r="E488" s="15">
        <v>50000</v>
      </c>
      <c r="F488" s="15">
        <v>100</v>
      </c>
      <c r="G488" s="15">
        <v>100</v>
      </c>
      <c r="H488" s="15">
        <v>100</v>
      </c>
    </row>
    <row r="489" spans="1:8" x14ac:dyDescent="0.2">
      <c r="A489" s="70" t="s">
        <v>271</v>
      </c>
      <c r="B489" s="70"/>
      <c r="C489" s="16">
        <v>50000</v>
      </c>
      <c r="D489" s="16">
        <v>50000</v>
      </c>
      <c r="E489" s="16">
        <v>50000</v>
      </c>
      <c r="F489" s="16">
        <v>100</v>
      </c>
      <c r="G489" s="16">
        <v>100</v>
      </c>
      <c r="H489" s="16">
        <v>100</v>
      </c>
    </row>
    <row r="490" spans="1:8" x14ac:dyDescent="0.2">
      <c r="A490" s="70" t="s">
        <v>272</v>
      </c>
      <c r="B490" s="70"/>
      <c r="C490" s="16">
        <v>50000</v>
      </c>
      <c r="D490" s="16">
        <v>50000</v>
      </c>
      <c r="E490" s="16">
        <v>50000</v>
      </c>
      <c r="F490" s="16">
        <v>100</v>
      </c>
      <c r="G490" s="16">
        <v>100</v>
      </c>
      <c r="H490" s="16">
        <v>100</v>
      </c>
    </row>
    <row r="491" spans="1:8" x14ac:dyDescent="0.2">
      <c r="A491" t="s">
        <v>21</v>
      </c>
      <c r="B491" t="s">
        <v>22</v>
      </c>
      <c r="C491" s="2">
        <v>50000</v>
      </c>
      <c r="D491" s="2">
        <v>50000</v>
      </c>
      <c r="E491" s="2">
        <v>50000</v>
      </c>
      <c r="F491" s="2">
        <v>100</v>
      </c>
      <c r="G491" s="2">
        <v>100</v>
      </c>
      <c r="H491" s="2">
        <v>100</v>
      </c>
    </row>
    <row r="492" spans="1:8" x14ac:dyDescent="0.2">
      <c r="A492" t="s">
        <v>154</v>
      </c>
      <c r="B492" t="s">
        <v>155</v>
      </c>
      <c r="C492" s="2">
        <v>50000</v>
      </c>
      <c r="D492" s="2">
        <v>50000</v>
      </c>
      <c r="E492" s="2">
        <v>50000</v>
      </c>
      <c r="F492" s="2">
        <v>100</v>
      </c>
      <c r="G492" s="2">
        <v>100</v>
      </c>
      <c r="H492" s="2">
        <v>100</v>
      </c>
    </row>
    <row r="493" spans="1:8" x14ac:dyDescent="0.2">
      <c r="A493" t="s">
        <v>156</v>
      </c>
      <c r="B493" t="s">
        <v>157</v>
      </c>
      <c r="C493" s="2">
        <v>50000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</row>
    <row r="494" spans="1:8" x14ac:dyDescent="0.2">
      <c r="A494" s="68" t="s">
        <v>312</v>
      </c>
      <c r="B494" s="68"/>
      <c r="C494" s="18">
        <v>150000</v>
      </c>
      <c r="D494" s="18">
        <v>150000</v>
      </c>
      <c r="E494" s="18">
        <v>150000</v>
      </c>
      <c r="F494" s="18">
        <v>100</v>
      </c>
      <c r="G494" s="18">
        <v>100</v>
      </c>
      <c r="H494" s="18">
        <v>100</v>
      </c>
    </row>
    <row r="495" spans="1:8" x14ac:dyDescent="0.2">
      <c r="A495" s="69" t="s">
        <v>219</v>
      </c>
      <c r="B495" s="69"/>
      <c r="C495" s="15">
        <v>150000</v>
      </c>
      <c r="D495" s="15">
        <v>150000</v>
      </c>
      <c r="E495" s="15">
        <v>150000</v>
      </c>
      <c r="F495" s="15">
        <v>100</v>
      </c>
      <c r="G495" s="15">
        <v>100</v>
      </c>
      <c r="H495" s="15">
        <v>100</v>
      </c>
    </row>
    <row r="496" spans="1:8" x14ac:dyDescent="0.2">
      <c r="A496" s="69" t="s">
        <v>226</v>
      </c>
      <c r="B496" s="69"/>
      <c r="C496" s="15">
        <v>150000</v>
      </c>
      <c r="D496" s="15">
        <v>150000</v>
      </c>
      <c r="E496" s="15">
        <v>150000</v>
      </c>
      <c r="F496" s="15">
        <v>100</v>
      </c>
      <c r="G496" s="15">
        <v>100</v>
      </c>
      <c r="H496" s="15">
        <v>100</v>
      </c>
    </row>
    <row r="497" spans="1:8" x14ac:dyDescent="0.2">
      <c r="A497" s="70" t="s">
        <v>257</v>
      </c>
      <c r="B497" s="70"/>
      <c r="C497" s="16">
        <v>50000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</row>
    <row r="498" spans="1:8" x14ac:dyDescent="0.2">
      <c r="A498" s="70" t="s">
        <v>258</v>
      </c>
      <c r="B498" s="70"/>
      <c r="C498" s="16">
        <v>50000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</row>
    <row r="499" spans="1:8" x14ac:dyDescent="0.2">
      <c r="A499" t="s">
        <v>21</v>
      </c>
      <c r="B499" t="s">
        <v>22</v>
      </c>
      <c r="C499" s="2">
        <v>50000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</row>
    <row r="500" spans="1:8" x14ac:dyDescent="0.2">
      <c r="A500" t="s">
        <v>164</v>
      </c>
      <c r="B500" t="s">
        <v>165</v>
      </c>
      <c r="C500" s="2">
        <v>50000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</row>
    <row r="501" spans="1:8" x14ac:dyDescent="0.2">
      <c r="A501" t="s">
        <v>166</v>
      </c>
      <c r="B501" t="s">
        <v>167</v>
      </c>
      <c r="C501" s="2">
        <v>50000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</row>
    <row r="502" spans="1:8" x14ac:dyDescent="0.2">
      <c r="A502" s="70" t="s">
        <v>271</v>
      </c>
      <c r="B502" s="70"/>
      <c r="C502" s="16">
        <v>100000</v>
      </c>
      <c r="D502" s="16">
        <v>150000</v>
      </c>
      <c r="E502" s="16">
        <v>150000</v>
      </c>
      <c r="F502" s="16">
        <v>150</v>
      </c>
      <c r="G502" s="16">
        <v>100</v>
      </c>
      <c r="H502" s="16">
        <v>150</v>
      </c>
    </row>
    <row r="503" spans="1:8" x14ac:dyDescent="0.2">
      <c r="A503" s="70" t="s">
        <v>272</v>
      </c>
      <c r="B503" s="70"/>
      <c r="C503" s="16">
        <v>100000</v>
      </c>
      <c r="D503" s="16">
        <v>150000</v>
      </c>
      <c r="E503" s="16">
        <v>150000</v>
      </c>
      <c r="F503" s="16">
        <v>150</v>
      </c>
      <c r="G503" s="16">
        <v>100</v>
      </c>
      <c r="H503" s="16">
        <v>150</v>
      </c>
    </row>
    <row r="504" spans="1:8" x14ac:dyDescent="0.2">
      <c r="A504" t="s">
        <v>21</v>
      </c>
      <c r="B504" t="s">
        <v>22</v>
      </c>
      <c r="C504" s="2">
        <v>100000</v>
      </c>
      <c r="D504" s="2">
        <v>150000</v>
      </c>
      <c r="E504" s="2">
        <v>150000</v>
      </c>
      <c r="F504" s="2">
        <v>150</v>
      </c>
      <c r="G504" s="2">
        <v>100</v>
      </c>
      <c r="H504" s="2">
        <v>150</v>
      </c>
    </row>
    <row r="505" spans="1:8" x14ac:dyDescent="0.2">
      <c r="A505" t="s">
        <v>164</v>
      </c>
      <c r="B505" t="s">
        <v>165</v>
      </c>
      <c r="C505" s="2">
        <v>100000</v>
      </c>
      <c r="D505" s="2">
        <v>150000</v>
      </c>
      <c r="E505" s="2">
        <v>150000</v>
      </c>
      <c r="F505" s="2">
        <v>150</v>
      </c>
      <c r="G505" s="2">
        <v>100</v>
      </c>
      <c r="H505" s="2">
        <v>150</v>
      </c>
    </row>
    <row r="506" spans="1:8" x14ac:dyDescent="0.2">
      <c r="A506" t="s">
        <v>166</v>
      </c>
      <c r="B506" t="s">
        <v>167</v>
      </c>
      <c r="C506" s="2">
        <v>100000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</row>
    <row r="507" spans="1:8" x14ac:dyDescent="0.2">
      <c r="A507" s="68" t="s">
        <v>313</v>
      </c>
      <c r="B507" s="68"/>
      <c r="C507" s="18">
        <v>250000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</row>
    <row r="508" spans="1:8" x14ac:dyDescent="0.2">
      <c r="A508" s="69" t="s">
        <v>237</v>
      </c>
      <c r="B508" s="69"/>
      <c r="C508" s="15">
        <v>250000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</row>
    <row r="509" spans="1:8" x14ac:dyDescent="0.2">
      <c r="A509" s="69" t="s">
        <v>239</v>
      </c>
      <c r="B509" s="69"/>
      <c r="C509" s="15">
        <v>250000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</row>
    <row r="510" spans="1:8" x14ac:dyDescent="0.2">
      <c r="A510" s="70" t="s">
        <v>257</v>
      </c>
      <c r="B510" s="70"/>
      <c r="C510" s="16">
        <v>250000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</row>
    <row r="511" spans="1:8" x14ac:dyDescent="0.2">
      <c r="A511" s="70" t="s">
        <v>258</v>
      </c>
      <c r="B511" s="70"/>
      <c r="C511" s="16">
        <v>250000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</row>
    <row r="512" spans="1:8" x14ac:dyDescent="0.2">
      <c r="A512" t="s">
        <v>21</v>
      </c>
      <c r="B512" t="s">
        <v>22</v>
      </c>
      <c r="C512" s="2">
        <v>250000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</row>
    <row r="513" spans="1:8" x14ac:dyDescent="0.2">
      <c r="A513" t="s">
        <v>164</v>
      </c>
      <c r="B513" t="s">
        <v>165</v>
      </c>
      <c r="C513" s="2">
        <v>250000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</row>
    <row r="514" spans="1:8" x14ac:dyDescent="0.2">
      <c r="A514" t="s">
        <v>166</v>
      </c>
      <c r="B514" t="s">
        <v>167</v>
      </c>
      <c r="C514" s="2">
        <v>250000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</row>
    <row r="515" spans="1:8" x14ac:dyDescent="0.2">
      <c r="A515" s="68" t="s">
        <v>314</v>
      </c>
      <c r="B515" s="68"/>
      <c r="C515" s="18">
        <v>50000</v>
      </c>
      <c r="D515" s="18">
        <v>50000</v>
      </c>
      <c r="E515" s="18">
        <v>50000</v>
      </c>
      <c r="F515" s="18">
        <v>100</v>
      </c>
      <c r="G515" s="18">
        <v>100</v>
      </c>
      <c r="H515" s="18">
        <v>100</v>
      </c>
    </row>
    <row r="516" spans="1:8" x14ac:dyDescent="0.2">
      <c r="A516" s="69" t="s">
        <v>237</v>
      </c>
      <c r="B516" s="69"/>
      <c r="C516" s="15">
        <v>50000</v>
      </c>
      <c r="D516" s="15">
        <v>50000</v>
      </c>
      <c r="E516" s="15">
        <v>50000</v>
      </c>
      <c r="F516" s="15">
        <v>100</v>
      </c>
      <c r="G516" s="15">
        <v>100</v>
      </c>
      <c r="H516" s="15">
        <v>100</v>
      </c>
    </row>
    <row r="517" spans="1:8" x14ac:dyDescent="0.2">
      <c r="A517" s="69" t="s">
        <v>238</v>
      </c>
      <c r="B517" s="69"/>
      <c r="C517" s="15">
        <v>50000</v>
      </c>
      <c r="D517" s="15">
        <v>50000</v>
      </c>
      <c r="E517" s="15">
        <v>50000</v>
      </c>
      <c r="F517" s="15">
        <v>100</v>
      </c>
      <c r="G517" s="15">
        <v>100</v>
      </c>
      <c r="H517" s="15">
        <v>100</v>
      </c>
    </row>
    <row r="518" spans="1:8" x14ac:dyDescent="0.2">
      <c r="A518" s="70" t="s">
        <v>271</v>
      </c>
      <c r="B518" s="70"/>
      <c r="C518" s="16">
        <v>50000</v>
      </c>
      <c r="D518" s="16">
        <v>50000</v>
      </c>
      <c r="E518" s="16">
        <v>50000</v>
      </c>
      <c r="F518" s="16">
        <v>100</v>
      </c>
      <c r="G518" s="16">
        <v>100</v>
      </c>
      <c r="H518" s="16">
        <v>100</v>
      </c>
    </row>
    <row r="519" spans="1:8" x14ac:dyDescent="0.2">
      <c r="A519" s="70" t="s">
        <v>272</v>
      </c>
      <c r="B519" s="70"/>
      <c r="C519" s="16">
        <v>50000</v>
      </c>
      <c r="D519" s="16">
        <v>50000</v>
      </c>
      <c r="E519" s="16">
        <v>50000</v>
      </c>
      <c r="F519" s="16">
        <v>100</v>
      </c>
      <c r="G519" s="16">
        <v>100</v>
      </c>
      <c r="H519" s="16">
        <v>100</v>
      </c>
    </row>
    <row r="520" spans="1:8" x14ac:dyDescent="0.2">
      <c r="A520" t="s">
        <v>21</v>
      </c>
      <c r="B520" t="s">
        <v>22</v>
      </c>
      <c r="C520" s="2">
        <v>50000</v>
      </c>
      <c r="D520" s="2">
        <v>50000</v>
      </c>
      <c r="E520" s="2">
        <v>50000</v>
      </c>
      <c r="F520" s="2">
        <v>100</v>
      </c>
      <c r="G520" s="2">
        <v>100</v>
      </c>
      <c r="H520" s="2">
        <v>100</v>
      </c>
    </row>
    <row r="521" spans="1:8" x14ac:dyDescent="0.2">
      <c r="A521" t="s">
        <v>154</v>
      </c>
      <c r="B521" t="s">
        <v>155</v>
      </c>
      <c r="C521" s="2">
        <v>50000</v>
      </c>
      <c r="D521" s="2">
        <v>50000</v>
      </c>
      <c r="E521" s="2">
        <v>50000</v>
      </c>
      <c r="F521" s="2">
        <v>100</v>
      </c>
      <c r="G521" s="2">
        <v>100</v>
      </c>
      <c r="H521" s="2">
        <v>100</v>
      </c>
    </row>
    <row r="522" spans="1:8" x14ac:dyDescent="0.2">
      <c r="A522" t="s">
        <v>156</v>
      </c>
      <c r="B522" t="s">
        <v>157</v>
      </c>
      <c r="C522" s="2">
        <v>50000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</row>
    <row r="523" spans="1:8" x14ac:dyDescent="0.2">
      <c r="A523" s="68" t="s">
        <v>315</v>
      </c>
      <c r="B523" s="68"/>
      <c r="C523" s="18">
        <v>350000</v>
      </c>
      <c r="D523" s="18">
        <v>2000000</v>
      </c>
      <c r="E523" s="18">
        <v>3000000</v>
      </c>
      <c r="F523" s="18">
        <v>571.42849999999999</v>
      </c>
      <c r="G523" s="18">
        <v>150</v>
      </c>
      <c r="H523" s="18">
        <v>857.14279999999997</v>
      </c>
    </row>
    <row r="524" spans="1:8" x14ac:dyDescent="0.2">
      <c r="A524" s="69" t="s">
        <v>237</v>
      </c>
      <c r="B524" s="69"/>
      <c r="C524" s="15">
        <v>350000</v>
      </c>
      <c r="D524" s="15">
        <v>2000000</v>
      </c>
      <c r="E524" s="15">
        <v>3000000</v>
      </c>
      <c r="F524" s="15">
        <v>571.42849999999999</v>
      </c>
      <c r="G524" s="15">
        <v>150</v>
      </c>
      <c r="H524" s="15">
        <v>857.14279999999997</v>
      </c>
    </row>
    <row r="525" spans="1:8" x14ac:dyDescent="0.2">
      <c r="A525" s="69" t="s">
        <v>239</v>
      </c>
      <c r="B525" s="69"/>
      <c r="C525" s="15">
        <v>350000</v>
      </c>
      <c r="D525" s="15">
        <v>2000000</v>
      </c>
      <c r="E525" s="15">
        <v>3000000</v>
      </c>
      <c r="F525" s="15">
        <v>571.42849999999999</v>
      </c>
      <c r="G525" s="15">
        <v>150</v>
      </c>
      <c r="H525" s="15">
        <v>857.14279999999997</v>
      </c>
    </row>
    <row r="526" spans="1:8" x14ac:dyDescent="0.2">
      <c r="A526" s="70" t="s">
        <v>257</v>
      </c>
      <c r="B526" s="70"/>
      <c r="C526" s="16">
        <v>100000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</row>
    <row r="527" spans="1:8" x14ac:dyDescent="0.2">
      <c r="A527" s="70" t="s">
        <v>258</v>
      </c>
      <c r="B527" s="70"/>
      <c r="C527" s="16">
        <v>100000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</row>
    <row r="528" spans="1:8" x14ac:dyDescent="0.2">
      <c r="A528" t="s">
        <v>21</v>
      </c>
      <c r="B528" t="s">
        <v>22</v>
      </c>
      <c r="C528" s="2">
        <v>100000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</row>
    <row r="529" spans="1:8" x14ac:dyDescent="0.2">
      <c r="A529" t="s">
        <v>164</v>
      </c>
      <c r="B529" t="s">
        <v>165</v>
      </c>
      <c r="C529" s="2">
        <v>100000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</row>
    <row r="530" spans="1:8" x14ac:dyDescent="0.2">
      <c r="A530" t="s">
        <v>166</v>
      </c>
      <c r="B530" t="s">
        <v>167</v>
      </c>
      <c r="C530" s="2">
        <v>100000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</row>
    <row r="531" spans="1:8" x14ac:dyDescent="0.2">
      <c r="A531" s="70" t="s">
        <v>271</v>
      </c>
      <c r="B531" s="70"/>
      <c r="C531" s="16">
        <v>250000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</row>
    <row r="532" spans="1:8" x14ac:dyDescent="0.2">
      <c r="A532" s="70" t="s">
        <v>272</v>
      </c>
      <c r="B532" s="70"/>
      <c r="C532" s="16">
        <v>250000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</row>
    <row r="533" spans="1:8" x14ac:dyDescent="0.2">
      <c r="A533" t="s">
        <v>21</v>
      </c>
      <c r="B533" t="s">
        <v>22</v>
      </c>
      <c r="C533" s="2">
        <v>250000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</row>
    <row r="534" spans="1:8" x14ac:dyDescent="0.2">
      <c r="A534" t="s">
        <v>164</v>
      </c>
      <c r="B534" t="s">
        <v>165</v>
      </c>
      <c r="C534" s="2">
        <v>250000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</row>
    <row r="535" spans="1:8" x14ac:dyDescent="0.2">
      <c r="A535" t="s">
        <v>166</v>
      </c>
      <c r="B535" t="s">
        <v>167</v>
      </c>
      <c r="C535" s="2">
        <v>250000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</row>
    <row r="536" spans="1:8" x14ac:dyDescent="0.2">
      <c r="A536" s="70" t="s">
        <v>275</v>
      </c>
      <c r="B536" s="70"/>
      <c r="C536" s="16">
        <v>0</v>
      </c>
      <c r="D536" s="16">
        <v>2000000</v>
      </c>
      <c r="E536" s="16">
        <v>3000000</v>
      </c>
      <c r="F536" s="16">
        <v>0</v>
      </c>
      <c r="G536" s="16">
        <v>150</v>
      </c>
      <c r="H536" s="16">
        <v>0</v>
      </c>
    </row>
    <row r="537" spans="1:8" x14ac:dyDescent="0.2">
      <c r="A537" s="70" t="s">
        <v>276</v>
      </c>
      <c r="B537" s="70"/>
      <c r="C537" s="16">
        <v>0</v>
      </c>
      <c r="D537" s="16">
        <v>2000000</v>
      </c>
      <c r="E537" s="16">
        <v>3000000</v>
      </c>
      <c r="F537" s="16">
        <v>0</v>
      </c>
      <c r="G537" s="16">
        <v>150</v>
      </c>
      <c r="H537" s="16">
        <v>0</v>
      </c>
    </row>
    <row r="538" spans="1:8" x14ac:dyDescent="0.2">
      <c r="A538" t="s">
        <v>21</v>
      </c>
      <c r="B538" t="s">
        <v>22</v>
      </c>
      <c r="C538" s="2">
        <v>0</v>
      </c>
      <c r="D538" s="2">
        <v>2000000</v>
      </c>
      <c r="E538" s="2">
        <v>3000000</v>
      </c>
      <c r="F538" s="2">
        <v>0</v>
      </c>
      <c r="G538" s="2">
        <v>150</v>
      </c>
      <c r="H538" s="2">
        <v>0</v>
      </c>
    </row>
    <row r="539" spans="1:8" x14ac:dyDescent="0.2">
      <c r="A539" t="s">
        <v>164</v>
      </c>
      <c r="B539" t="s">
        <v>165</v>
      </c>
      <c r="C539" s="2">
        <v>0</v>
      </c>
      <c r="D539" s="2">
        <v>2000000</v>
      </c>
      <c r="E539" s="2">
        <v>3000000</v>
      </c>
      <c r="F539" s="2">
        <v>0</v>
      </c>
      <c r="G539" s="2">
        <v>150</v>
      </c>
      <c r="H539" s="2">
        <v>0</v>
      </c>
    </row>
    <row r="540" spans="1:8" x14ac:dyDescent="0.2">
      <c r="A540" t="s">
        <v>166</v>
      </c>
      <c r="B540" t="s">
        <v>167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</row>
    <row r="541" spans="1:8" x14ac:dyDescent="0.2">
      <c r="A541" s="68" t="s">
        <v>316</v>
      </c>
      <c r="B541" s="68"/>
      <c r="C541" s="18">
        <v>100000</v>
      </c>
      <c r="D541" s="18">
        <v>0</v>
      </c>
      <c r="E541" s="18">
        <v>0</v>
      </c>
      <c r="F541" s="18">
        <v>0</v>
      </c>
      <c r="G541" s="18">
        <v>0</v>
      </c>
      <c r="H541" s="18">
        <v>0</v>
      </c>
    </row>
    <row r="542" spans="1:8" x14ac:dyDescent="0.2">
      <c r="A542" s="69" t="s">
        <v>237</v>
      </c>
      <c r="B542" s="69"/>
      <c r="C542" s="15">
        <v>100000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</row>
    <row r="543" spans="1:8" x14ac:dyDescent="0.2">
      <c r="A543" s="69" t="s">
        <v>239</v>
      </c>
      <c r="B543" s="69"/>
      <c r="C543" s="15">
        <v>100000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</row>
    <row r="544" spans="1:8" x14ac:dyDescent="0.2">
      <c r="A544" s="70" t="s">
        <v>275</v>
      </c>
      <c r="B544" s="70"/>
      <c r="C544" s="16">
        <v>100000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</row>
    <row r="545" spans="1:8" x14ac:dyDescent="0.2">
      <c r="A545" s="70" t="s">
        <v>276</v>
      </c>
      <c r="B545" s="70"/>
      <c r="C545" s="16">
        <v>100000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</row>
    <row r="546" spans="1:8" x14ac:dyDescent="0.2">
      <c r="A546" t="s">
        <v>21</v>
      </c>
      <c r="B546" t="s">
        <v>22</v>
      </c>
      <c r="C546" s="2">
        <v>100000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</row>
    <row r="547" spans="1:8" x14ac:dyDescent="0.2">
      <c r="A547" t="s">
        <v>164</v>
      </c>
      <c r="B547" t="s">
        <v>165</v>
      </c>
      <c r="C547" s="2">
        <v>100000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</row>
    <row r="548" spans="1:8" x14ac:dyDescent="0.2">
      <c r="A548" t="s">
        <v>166</v>
      </c>
      <c r="B548" t="s">
        <v>167</v>
      </c>
      <c r="C548" s="2">
        <v>100000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</row>
    <row r="549" spans="1:8" x14ac:dyDescent="0.2">
      <c r="A549" s="68" t="s">
        <v>317</v>
      </c>
      <c r="B549" s="68"/>
      <c r="C549" s="18">
        <v>10500000</v>
      </c>
      <c r="D549" s="18">
        <v>10600000</v>
      </c>
      <c r="E549" s="18">
        <v>0</v>
      </c>
      <c r="F549" s="18">
        <v>100.95229999999999</v>
      </c>
      <c r="G549" s="18">
        <v>0</v>
      </c>
      <c r="H549" s="18">
        <v>0</v>
      </c>
    </row>
    <row r="550" spans="1:8" x14ac:dyDescent="0.2">
      <c r="A550" s="69" t="s">
        <v>242</v>
      </c>
      <c r="B550" s="69"/>
      <c r="C550" s="15">
        <v>10500000</v>
      </c>
      <c r="D550" s="15">
        <v>10600000</v>
      </c>
      <c r="E550" s="15">
        <v>0</v>
      </c>
      <c r="F550" s="15">
        <v>100.95229999999999</v>
      </c>
      <c r="G550" s="15">
        <v>0</v>
      </c>
      <c r="H550" s="15">
        <v>0</v>
      </c>
    </row>
    <row r="551" spans="1:8" x14ac:dyDescent="0.2">
      <c r="A551" s="69" t="s">
        <v>243</v>
      </c>
      <c r="B551" s="69"/>
      <c r="C551" s="15">
        <v>10500000</v>
      </c>
      <c r="D551" s="15">
        <v>10600000</v>
      </c>
      <c r="E551" s="15">
        <v>0</v>
      </c>
      <c r="F551" s="15">
        <v>100.95229999999999</v>
      </c>
      <c r="G551" s="15">
        <v>0</v>
      </c>
      <c r="H551" s="15">
        <v>0</v>
      </c>
    </row>
    <row r="552" spans="1:8" x14ac:dyDescent="0.2">
      <c r="A552" s="70" t="s">
        <v>257</v>
      </c>
      <c r="B552" s="70"/>
      <c r="C552" s="16">
        <v>500000</v>
      </c>
      <c r="D552" s="16">
        <v>600000</v>
      </c>
      <c r="E552" s="16">
        <v>0</v>
      </c>
      <c r="F552" s="16">
        <v>120</v>
      </c>
      <c r="G552" s="16">
        <v>0</v>
      </c>
      <c r="H552" s="16">
        <v>0</v>
      </c>
    </row>
    <row r="553" spans="1:8" x14ac:dyDescent="0.2">
      <c r="A553" s="70" t="s">
        <v>258</v>
      </c>
      <c r="B553" s="70"/>
      <c r="C553" s="16">
        <v>500000</v>
      </c>
      <c r="D553" s="16">
        <v>600000</v>
      </c>
      <c r="E553" s="16">
        <v>0</v>
      </c>
      <c r="F553" s="16">
        <v>120</v>
      </c>
      <c r="G553" s="16">
        <v>0</v>
      </c>
      <c r="H553" s="16">
        <v>0</v>
      </c>
    </row>
    <row r="554" spans="1:8" x14ac:dyDescent="0.2">
      <c r="A554" t="s">
        <v>21</v>
      </c>
      <c r="B554" t="s">
        <v>22</v>
      </c>
      <c r="C554" s="2">
        <v>500000</v>
      </c>
      <c r="D554" s="2">
        <v>600000</v>
      </c>
      <c r="E554" s="2">
        <v>0</v>
      </c>
      <c r="F554" s="2">
        <v>120</v>
      </c>
      <c r="G554" s="2">
        <v>0</v>
      </c>
      <c r="H554" s="2">
        <v>0</v>
      </c>
    </row>
    <row r="555" spans="1:8" x14ac:dyDescent="0.2">
      <c r="A555" t="s">
        <v>154</v>
      </c>
      <c r="B555" t="s">
        <v>155</v>
      </c>
      <c r="C555" s="2">
        <v>500000</v>
      </c>
      <c r="D555" s="2">
        <v>600000</v>
      </c>
      <c r="E555" s="2">
        <v>0</v>
      </c>
      <c r="F555" s="2">
        <v>120</v>
      </c>
      <c r="G555" s="2">
        <v>0</v>
      </c>
      <c r="H555" s="2">
        <v>0</v>
      </c>
    </row>
    <row r="556" spans="1:8" x14ac:dyDescent="0.2">
      <c r="A556" t="s">
        <v>156</v>
      </c>
      <c r="B556" t="s">
        <v>157</v>
      </c>
      <c r="C556" s="2">
        <v>500000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</row>
    <row r="557" spans="1:8" x14ac:dyDescent="0.2">
      <c r="A557" s="70" t="s">
        <v>275</v>
      </c>
      <c r="B557" s="70"/>
      <c r="C557" s="16">
        <v>10000000</v>
      </c>
      <c r="D557" s="16">
        <v>10000000</v>
      </c>
      <c r="E557" s="16">
        <v>0</v>
      </c>
      <c r="F557" s="16">
        <v>100</v>
      </c>
      <c r="G557" s="16">
        <v>0</v>
      </c>
      <c r="H557" s="16">
        <v>0</v>
      </c>
    </row>
    <row r="558" spans="1:8" x14ac:dyDescent="0.2">
      <c r="A558" s="70" t="s">
        <v>276</v>
      </c>
      <c r="B558" s="70"/>
      <c r="C558" s="16">
        <v>10000000</v>
      </c>
      <c r="D558" s="16">
        <v>10000000</v>
      </c>
      <c r="E558" s="16">
        <v>0</v>
      </c>
      <c r="F558" s="16">
        <v>100</v>
      </c>
      <c r="G558" s="16">
        <v>0</v>
      </c>
      <c r="H558" s="16">
        <v>0</v>
      </c>
    </row>
    <row r="559" spans="1:8" x14ac:dyDescent="0.2">
      <c r="A559" t="s">
        <v>21</v>
      </c>
      <c r="B559" t="s">
        <v>22</v>
      </c>
      <c r="C559" s="2">
        <v>10000000</v>
      </c>
      <c r="D559" s="2">
        <v>10000000</v>
      </c>
      <c r="E559" s="2">
        <v>0</v>
      </c>
      <c r="F559" s="2">
        <v>100</v>
      </c>
      <c r="G559" s="2">
        <v>0</v>
      </c>
      <c r="H559" s="2">
        <v>0</v>
      </c>
    </row>
    <row r="560" spans="1:8" x14ac:dyDescent="0.2">
      <c r="A560" t="s">
        <v>154</v>
      </c>
      <c r="B560" t="s">
        <v>155</v>
      </c>
      <c r="C560" s="2">
        <v>10000000</v>
      </c>
      <c r="D560" s="2">
        <v>10000000</v>
      </c>
      <c r="E560" s="2">
        <v>0</v>
      </c>
      <c r="F560" s="2">
        <v>100</v>
      </c>
      <c r="G560" s="2">
        <v>0</v>
      </c>
      <c r="H560" s="2">
        <v>0</v>
      </c>
    </row>
    <row r="561" spans="1:8" x14ac:dyDescent="0.2">
      <c r="A561" t="s">
        <v>156</v>
      </c>
      <c r="B561" t="s">
        <v>157</v>
      </c>
      <c r="C561" s="2">
        <v>10000000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</row>
    <row r="562" spans="1:8" x14ac:dyDescent="0.2">
      <c r="A562" s="68" t="s">
        <v>318</v>
      </c>
      <c r="B562" s="68"/>
      <c r="C562" s="18">
        <v>0</v>
      </c>
      <c r="D562" s="18">
        <v>5541000</v>
      </c>
      <c r="E562" s="18">
        <v>7735650</v>
      </c>
      <c r="F562" s="18">
        <v>0</v>
      </c>
      <c r="G562" s="18">
        <v>139.60740000000001</v>
      </c>
      <c r="H562" s="18">
        <v>0</v>
      </c>
    </row>
    <row r="563" spans="1:8" x14ac:dyDescent="0.2">
      <c r="A563" s="69" t="s">
        <v>231</v>
      </c>
      <c r="B563" s="69"/>
      <c r="C563" s="15">
        <v>0</v>
      </c>
      <c r="D563" s="15">
        <v>5541000</v>
      </c>
      <c r="E563" s="15">
        <v>7735650</v>
      </c>
      <c r="F563" s="15">
        <v>0</v>
      </c>
      <c r="G563" s="15">
        <v>139.60740000000001</v>
      </c>
      <c r="H563" s="15">
        <v>0</v>
      </c>
    </row>
    <row r="564" spans="1:8" x14ac:dyDescent="0.2">
      <c r="A564" s="69" t="s">
        <v>232</v>
      </c>
      <c r="B564" s="69"/>
      <c r="C564" s="15">
        <v>0</v>
      </c>
      <c r="D564" s="15">
        <v>5541000</v>
      </c>
      <c r="E564" s="15">
        <v>7735650</v>
      </c>
      <c r="F564" s="15">
        <v>0</v>
      </c>
      <c r="G564" s="15">
        <v>139.60740000000001</v>
      </c>
      <c r="H564" s="15">
        <v>0</v>
      </c>
    </row>
    <row r="565" spans="1:8" x14ac:dyDescent="0.2">
      <c r="A565" s="70" t="s">
        <v>257</v>
      </c>
      <c r="B565" s="70"/>
      <c r="C565" s="16">
        <v>0</v>
      </c>
      <c r="D565" s="16">
        <v>541000</v>
      </c>
      <c r="E565" s="16">
        <v>2735650</v>
      </c>
      <c r="F565" s="16">
        <v>0</v>
      </c>
      <c r="G565" s="16">
        <v>505.66539999999998</v>
      </c>
      <c r="H565" s="16">
        <v>0</v>
      </c>
    </row>
    <row r="566" spans="1:8" x14ac:dyDescent="0.2">
      <c r="A566" s="70" t="s">
        <v>258</v>
      </c>
      <c r="B566" s="70"/>
      <c r="C566" s="16">
        <v>0</v>
      </c>
      <c r="D566" s="16">
        <v>541000</v>
      </c>
      <c r="E566" s="16">
        <v>2735650</v>
      </c>
      <c r="F566" s="16">
        <v>0</v>
      </c>
      <c r="G566" s="16">
        <v>505.66539999999998</v>
      </c>
      <c r="H566" s="16">
        <v>0</v>
      </c>
    </row>
    <row r="567" spans="1:8" x14ac:dyDescent="0.2">
      <c r="A567" t="s">
        <v>21</v>
      </c>
      <c r="B567" t="s">
        <v>22</v>
      </c>
      <c r="C567" s="2">
        <v>0</v>
      </c>
      <c r="D567" s="2">
        <v>541000</v>
      </c>
      <c r="E567" s="2">
        <v>2735650</v>
      </c>
      <c r="F567" s="2">
        <v>0</v>
      </c>
      <c r="G567" s="2">
        <v>505.66539999999998</v>
      </c>
      <c r="H567" s="2">
        <v>0</v>
      </c>
    </row>
    <row r="568" spans="1:8" x14ac:dyDescent="0.2">
      <c r="A568" t="s">
        <v>154</v>
      </c>
      <c r="B568" t="s">
        <v>155</v>
      </c>
      <c r="C568" s="2">
        <v>0</v>
      </c>
      <c r="D568" s="2">
        <v>541000</v>
      </c>
      <c r="E568" s="2">
        <v>2735650</v>
      </c>
      <c r="F568" s="2">
        <v>0</v>
      </c>
      <c r="G568" s="2">
        <v>505.66539999999998</v>
      </c>
      <c r="H568" s="2">
        <v>0</v>
      </c>
    </row>
    <row r="569" spans="1:8" x14ac:dyDescent="0.2">
      <c r="A569" t="s">
        <v>156</v>
      </c>
      <c r="B569" t="s">
        <v>157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</row>
    <row r="570" spans="1:8" x14ac:dyDescent="0.2">
      <c r="A570" s="70" t="s">
        <v>275</v>
      </c>
      <c r="B570" s="70"/>
      <c r="C570" s="16">
        <v>0</v>
      </c>
      <c r="D570" s="16">
        <v>5000000</v>
      </c>
      <c r="E570" s="16">
        <v>5000000</v>
      </c>
      <c r="F570" s="16">
        <v>0</v>
      </c>
      <c r="G570" s="16">
        <v>100</v>
      </c>
      <c r="H570" s="16">
        <v>0</v>
      </c>
    </row>
    <row r="571" spans="1:8" x14ac:dyDescent="0.2">
      <c r="A571" s="70" t="s">
        <v>276</v>
      </c>
      <c r="B571" s="70"/>
      <c r="C571" s="16">
        <v>0</v>
      </c>
      <c r="D571" s="16">
        <v>5000000</v>
      </c>
      <c r="E571" s="16">
        <v>5000000</v>
      </c>
      <c r="F571" s="16">
        <v>0</v>
      </c>
      <c r="G571" s="16">
        <v>100</v>
      </c>
      <c r="H571" s="16">
        <v>0</v>
      </c>
    </row>
    <row r="572" spans="1:8" x14ac:dyDescent="0.2">
      <c r="A572" t="s">
        <v>21</v>
      </c>
      <c r="B572" t="s">
        <v>22</v>
      </c>
      <c r="C572" s="2">
        <v>0</v>
      </c>
      <c r="D572" s="2">
        <v>5000000</v>
      </c>
      <c r="E572" s="2">
        <v>5000000</v>
      </c>
      <c r="F572" s="2">
        <v>0</v>
      </c>
      <c r="G572" s="2">
        <v>100</v>
      </c>
      <c r="H572" s="2">
        <v>0</v>
      </c>
    </row>
    <row r="573" spans="1:8" x14ac:dyDescent="0.2">
      <c r="A573" t="s">
        <v>154</v>
      </c>
      <c r="B573" t="s">
        <v>155</v>
      </c>
      <c r="C573" s="2">
        <v>0</v>
      </c>
      <c r="D573" s="2">
        <v>5000000</v>
      </c>
      <c r="E573" s="2">
        <v>5000000</v>
      </c>
      <c r="F573" s="2">
        <v>0</v>
      </c>
      <c r="G573" s="2">
        <v>100</v>
      </c>
      <c r="H573" s="2">
        <v>0</v>
      </c>
    </row>
    <row r="574" spans="1:8" x14ac:dyDescent="0.2">
      <c r="A574" t="s">
        <v>156</v>
      </c>
      <c r="B574" t="s">
        <v>157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</row>
    <row r="575" spans="1:8" x14ac:dyDescent="0.2">
      <c r="A575" s="68" t="s">
        <v>319</v>
      </c>
      <c r="B575" s="68"/>
      <c r="C575" s="18">
        <v>2500000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</row>
    <row r="576" spans="1:8" x14ac:dyDescent="0.2">
      <c r="A576" s="69" t="s">
        <v>237</v>
      </c>
      <c r="B576" s="69"/>
      <c r="C576" s="15">
        <v>2500000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</row>
    <row r="577" spans="1:8" x14ac:dyDescent="0.2">
      <c r="A577" s="69" t="s">
        <v>238</v>
      </c>
      <c r="B577" s="69"/>
      <c r="C577" s="15">
        <v>2500000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</row>
    <row r="578" spans="1:8" x14ac:dyDescent="0.2">
      <c r="A578" s="70" t="s">
        <v>257</v>
      </c>
      <c r="B578" s="70"/>
      <c r="C578" s="16">
        <v>1000000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</row>
    <row r="579" spans="1:8" x14ac:dyDescent="0.2">
      <c r="A579" s="70" t="s">
        <v>258</v>
      </c>
      <c r="B579" s="70"/>
      <c r="C579" s="16">
        <v>1000000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</row>
    <row r="580" spans="1:8" x14ac:dyDescent="0.2">
      <c r="A580" t="s">
        <v>21</v>
      </c>
      <c r="B580" t="s">
        <v>22</v>
      </c>
      <c r="C580" s="2">
        <v>1000000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</row>
    <row r="581" spans="1:8" x14ac:dyDescent="0.2">
      <c r="A581" t="s">
        <v>164</v>
      </c>
      <c r="B581" t="s">
        <v>165</v>
      </c>
      <c r="C581" s="2">
        <v>1000000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</row>
    <row r="582" spans="1:8" x14ac:dyDescent="0.2">
      <c r="A582" t="s">
        <v>166</v>
      </c>
      <c r="B582" t="s">
        <v>167</v>
      </c>
      <c r="C582" s="2">
        <v>1000000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</row>
    <row r="583" spans="1:8" x14ac:dyDescent="0.2">
      <c r="A583" s="70" t="s">
        <v>320</v>
      </c>
      <c r="B583" s="70"/>
      <c r="C583" s="16">
        <v>1500000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</row>
    <row r="584" spans="1:8" x14ac:dyDescent="0.2">
      <c r="A584" s="70" t="s">
        <v>321</v>
      </c>
      <c r="B584" s="70"/>
      <c r="C584" s="16">
        <v>1500000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</row>
    <row r="585" spans="1:8" x14ac:dyDescent="0.2">
      <c r="A585" t="s">
        <v>21</v>
      </c>
      <c r="B585" t="s">
        <v>22</v>
      </c>
      <c r="C585" s="2">
        <v>1500000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</row>
    <row r="586" spans="1:8" x14ac:dyDescent="0.2">
      <c r="A586" t="s">
        <v>164</v>
      </c>
      <c r="B586" t="s">
        <v>165</v>
      </c>
      <c r="C586" s="2">
        <v>1500000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</row>
    <row r="587" spans="1:8" x14ac:dyDescent="0.2">
      <c r="A587" t="s">
        <v>166</v>
      </c>
      <c r="B587" t="s">
        <v>167</v>
      </c>
      <c r="C587" s="2">
        <v>1500000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</row>
    <row r="588" spans="1:8" x14ac:dyDescent="0.2">
      <c r="A588" s="68" t="s">
        <v>322</v>
      </c>
      <c r="B588" s="68"/>
      <c r="C588" s="18">
        <v>2650000</v>
      </c>
      <c r="D588" s="18">
        <v>5050000</v>
      </c>
      <c r="E588" s="18">
        <v>0</v>
      </c>
      <c r="F588" s="18">
        <v>190.566</v>
      </c>
      <c r="G588" s="18">
        <v>0</v>
      </c>
      <c r="H588" s="18">
        <v>0</v>
      </c>
    </row>
    <row r="589" spans="1:8" x14ac:dyDescent="0.2">
      <c r="A589" s="69" t="s">
        <v>242</v>
      </c>
      <c r="B589" s="69"/>
      <c r="C589" s="15">
        <v>2650000</v>
      </c>
      <c r="D589" s="15">
        <v>5050000</v>
      </c>
      <c r="E589" s="15">
        <v>0</v>
      </c>
      <c r="F589" s="15">
        <v>190.566</v>
      </c>
      <c r="G589" s="15">
        <v>0</v>
      </c>
      <c r="H589" s="15">
        <v>0</v>
      </c>
    </row>
    <row r="590" spans="1:8" x14ac:dyDescent="0.2">
      <c r="A590" s="69" t="s">
        <v>243</v>
      </c>
      <c r="B590" s="69"/>
      <c r="C590" s="15">
        <v>2650000</v>
      </c>
      <c r="D590" s="15">
        <v>5050000</v>
      </c>
      <c r="E590" s="15">
        <v>0</v>
      </c>
      <c r="F590" s="15">
        <v>190.566</v>
      </c>
      <c r="G590" s="15">
        <v>0</v>
      </c>
      <c r="H590" s="15">
        <v>0</v>
      </c>
    </row>
    <row r="591" spans="1:8" x14ac:dyDescent="0.2">
      <c r="A591" s="70" t="s">
        <v>257</v>
      </c>
      <c r="B591" s="70"/>
      <c r="C591" s="16">
        <v>250000</v>
      </c>
      <c r="D591" s="16">
        <v>597000</v>
      </c>
      <c r="E591" s="16">
        <v>0</v>
      </c>
      <c r="F591" s="16">
        <v>238.8</v>
      </c>
      <c r="G591" s="16">
        <v>0</v>
      </c>
      <c r="H591" s="16">
        <v>0</v>
      </c>
    </row>
    <row r="592" spans="1:8" x14ac:dyDescent="0.2">
      <c r="A592" s="70" t="s">
        <v>258</v>
      </c>
      <c r="B592" s="70"/>
      <c r="C592" s="16">
        <v>250000</v>
      </c>
      <c r="D592" s="16">
        <v>597000</v>
      </c>
      <c r="E592" s="16">
        <v>0</v>
      </c>
      <c r="F592" s="16">
        <v>238.8</v>
      </c>
      <c r="G592" s="16">
        <v>0</v>
      </c>
      <c r="H592" s="16">
        <v>0</v>
      </c>
    </row>
    <row r="593" spans="1:8" x14ac:dyDescent="0.2">
      <c r="A593" t="s">
        <v>21</v>
      </c>
      <c r="B593" t="s">
        <v>22</v>
      </c>
      <c r="C593" s="2">
        <v>250000</v>
      </c>
      <c r="D593" s="2">
        <v>597000</v>
      </c>
      <c r="E593" s="2">
        <v>0</v>
      </c>
      <c r="F593" s="2">
        <v>238.8</v>
      </c>
      <c r="G593" s="2">
        <v>0</v>
      </c>
      <c r="H593" s="2">
        <v>0</v>
      </c>
    </row>
    <row r="594" spans="1:8" x14ac:dyDescent="0.2">
      <c r="A594" t="s">
        <v>154</v>
      </c>
      <c r="B594" t="s">
        <v>155</v>
      </c>
      <c r="C594" s="2">
        <v>250000</v>
      </c>
      <c r="D594" s="2">
        <v>597000</v>
      </c>
      <c r="E594" s="2">
        <v>0</v>
      </c>
      <c r="F594" s="2">
        <v>238.8</v>
      </c>
      <c r="G594" s="2">
        <v>0</v>
      </c>
      <c r="H594" s="2">
        <v>0</v>
      </c>
    </row>
    <row r="595" spans="1:8" x14ac:dyDescent="0.2">
      <c r="A595" t="s">
        <v>156</v>
      </c>
      <c r="B595" t="s">
        <v>157</v>
      </c>
      <c r="C595" s="2">
        <v>250000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</row>
    <row r="596" spans="1:8" x14ac:dyDescent="0.2">
      <c r="A596" s="70" t="s">
        <v>275</v>
      </c>
      <c r="B596" s="70"/>
      <c r="C596" s="16">
        <v>2400000</v>
      </c>
      <c r="D596" s="16">
        <v>4453000</v>
      </c>
      <c r="E596" s="16">
        <v>0</v>
      </c>
      <c r="F596" s="16">
        <v>185.54159999999999</v>
      </c>
      <c r="G596" s="16">
        <v>0</v>
      </c>
      <c r="H596" s="16">
        <v>0</v>
      </c>
    </row>
    <row r="597" spans="1:8" x14ac:dyDescent="0.2">
      <c r="A597" s="70" t="s">
        <v>276</v>
      </c>
      <c r="B597" s="70"/>
      <c r="C597" s="16">
        <v>2400000</v>
      </c>
      <c r="D597" s="16">
        <v>4453000</v>
      </c>
      <c r="E597" s="16">
        <v>0</v>
      </c>
      <c r="F597" s="16">
        <v>185.54159999999999</v>
      </c>
      <c r="G597" s="16">
        <v>0</v>
      </c>
      <c r="H597" s="16">
        <v>0</v>
      </c>
    </row>
    <row r="598" spans="1:8" x14ac:dyDescent="0.2">
      <c r="A598" t="s">
        <v>21</v>
      </c>
      <c r="B598" t="s">
        <v>22</v>
      </c>
      <c r="C598" s="2">
        <v>2400000</v>
      </c>
      <c r="D598" s="2">
        <v>4453000</v>
      </c>
      <c r="E598" s="2">
        <v>0</v>
      </c>
      <c r="F598" s="2">
        <v>185.54159999999999</v>
      </c>
      <c r="G598" s="2">
        <v>0</v>
      </c>
      <c r="H598" s="2">
        <v>0</v>
      </c>
    </row>
    <row r="599" spans="1:8" x14ac:dyDescent="0.2">
      <c r="A599" t="s">
        <v>154</v>
      </c>
      <c r="B599" t="s">
        <v>155</v>
      </c>
      <c r="C599" s="2">
        <v>2400000</v>
      </c>
      <c r="D599" s="2">
        <v>4453000</v>
      </c>
      <c r="E599" s="2">
        <v>0</v>
      </c>
      <c r="F599" s="2">
        <v>185.54159999999999</v>
      </c>
      <c r="G599" s="2">
        <v>0</v>
      </c>
      <c r="H599" s="2">
        <v>0</v>
      </c>
    </row>
    <row r="600" spans="1:8" x14ac:dyDescent="0.2">
      <c r="A600" t="s">
        <v>156</v>
      </c>
      <c r="B600" t="s">
        <v>157</v>
      </c>
      <c r="C600" s="2">
        <v>2400000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</row>
    <row r="601" spans="1:8" x14ac:dyDescent="0.2">
      <c r="A601" s="68" t="s">
        <v>323</v>
      </c>
      <c r="B601" s="68"/>
      <c r="C601" s="18">
        <v>1000000</v>
      </c>
      <c r="D601" s="18">
        <v>5000000</v>
      </c>
      <c r="E601" s="18">
        <v>5000000</v>
      </c>
      <c r="F601" s="18">
        <v>500</v>
      </c>
      <c r="G601" s="18">
        <v>100</v>
      </c>
      <c r="H601" s="18">
        <v>500</v>
      </c>
    </row>
    <row r="602" spans="1:8" x14ac:dyDescent="0.2">
      <c r="A602" s="69" t="s">
        <v>237</v>
      </c>
      <c r="B602" s="69"/>
      <c r="C602" s="15">
        <v>1000000</v>
      </c>
      <c r="D602" s="15">
        <v>5000000</v>
      </c>
      <c r="E602" s="15">
        <v>5000000</v>
      </c>
      <c r="F602" s="15">
        <v>500</v>
      </c>
      <c r="G602" s="15">
        <v>100</v>
      </c>
      <c r="H602" s="15">
        <v>500</v>
      </c>
    </row>
    <row r="603" spans="1:8" x14ac:dyDescent="0.2">
      <c r="A603" s="69" t="s">
        <v>239</v>
      </c>
      <c r="B603" s="69"/>
      <c r="C603" s="15">
        <v>1000000</v>
      </c>
      <c r="D603" s="15">
        <v>5000000</v>
      </c>
      <c r="E603" s="15">
        <v>5000000</v>
      </c>
      <c r="F603" s="15">
        <v>500</v>
      </c>
      <c r="G603" s="15">
        <v>100</v>
      </c>
      <c r="H603" s="15">
        <v>500</v>
      </c>
    </row>
    <row r="604" spans="1:8" x14ac:dyDescent="0.2">
      <c r="A604" s="70" t="s">
        <v>275</v>
      </c>
      <c r="B604" s="70"/>
      <c r="C604" s="16">
        <v>1000000</v>
      </c>
      <c r="D604" s="16">
        <v>5000000</v>
      </c>
      <c r="E604" s="16">
        <v>5000000</v>
      </c>
      <c r="F604" s="16">
        <v>500</v>
      </c>
      <c r="G604" s="16">
        <v>100</v>
      </c>
      <c r="H604" s="16">
        <v>500</v>
      </c>
    </row>
    <row r="605" spans="1:8" x14ac:dyDescent="0.2">
      <c r="A605" s="70" t="s">
        <v>276</v>
      </c>
      <c r="B605" s="70"/>
      <c r="C605" s="16">
        <v>1000000</v>
      </c>
      <c r="D605" s="16">
        <v>5000000</v>
      </c>
      <c r="E605" s="16">
        <v>5000000</v>
      </c>
      <c r="F605" s="16">
        <v>500</v>
      </c>
      <c r="G605" s="16">
        <v>100</v>
      </c>
      <c r="H605" s="16">
        <v>500</v>
      </c>
    </row>
    <row r="606" spans="1:8" x14ac:dyDescent="0.2">
      <c r="A606" t="s">
        <v>21</v>
      </c>
      <c r="B606" t="s">
        <v>22</v>
      </c>
      <c r="C606" s="2">
        <v>1000000</v>
      </c>
      <c r="D606" s="2">
        <v>5000000</v>
      </c>
      <c r="E606" s="2">
        <v>5000000</v>
      </c>
      <c r="F606" s="2">
        <v>500</v>
      </c>
      <c r="G606" s="2">
        <v>100</v>
      </c>
      <c r="H606" s="2">
        <v>500</v>
      </c>
    </row>
    <row r="607" spans="1:8" x14ac:dyDescent="0.2">
      <c r="A607" t="s">
        <v>154</v>
      </c>
      <c r="B607" t="s">
        <v>155</v>
      </c>
      <c r="C607" s="2">
        <v>1000000</v>
      </c>
      <c r="D607" s="2">
        <v>5000000</v>
      </c>
      <c r="E607" s="2">
        <v>5000000</v>
      </c>
      <c r="F607" s="2">
        <v>500</v>
      </c>
      <c r="G607" s="2">
        <v>100</v>
      </c>
      <c r="H607" s="2">
        <v>500</v>
      </c>
    </row>
    <row r="608" spans="1:8" x14ac:dyDescent="0.2">
      <c r="A608" t="s">
        <v>156</v>
      </c>
      <c r="B608" t="s">
        <v>157</v>
      </c>
      <c r="C608" s="2">
        <v>1000000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</row>
    <row r="609" spans="1:8" x14ac:dyDescent="0.2">
      <c r="A609" s="68" t="s">
        <v>324</v>
      </c>
      <c r="B609" s="68"/>
      <c r="C609" s="18">
        <v>2750000</v>
      </c>
      <c r="D609" s="18">
        <v>7750000</v>
      </c>
      <c r="E609" s="18">
        <v>0</v>
      </c>
      <c r="F609" s="18">
        <v>281.81810000000002</v>
      </c>
      <c r="G609" s="18">
        <v>0</v>
      </c>
      <c r="H609" s="18">
        <v>0</v>
      </c>
    </row>
    <row r="610" spans="1:8" x14ac:dyDescent="0.2">
      <c r="A610" s="69" t="s">
        <v>242</v>
      </c>
      <c r="B610" s="69"/>
      <c r="C610" s="15">
        <v>2750000</v>
      </c>
      <c r="D610" s="15">
        <v>7750000</v>
      </c>
      <c r="E610" s="15">
        <v>0</v>
      </c>
      <c r="F610" s="15">
        <v>281.81810000000002</v>
      </c>
      <c r="G610" s="15">
        <v>0</v>
      </c>
      <c r="H610" s="15">
        <v>0</v>
      </c>
    </row>
    <row r="611" spans="1:8" x14ac:dyDescent="0.2">
      <c r="A611" s="69" t="s">
        <v>243</v>
      </c>
      <c r="B611" s="69"/>
      <c r="C611" s="15">
        <v>2750000</v>
      </c>
      <c r="D611" s="15">
        <v>7750000</v>
      </c>
      <c r="E611" s="15">
        <v>0</v>
      </c>
      <c r="F611" s="15">
        <v>281.81810000000002</v>
      </c>
      <c r="G611" s="15">
        <v>0</v>
      </c>
      <c r="H611" s="15">
        <v>0</v>
      </c>
    </row>
    <row r="612" spans="1:8" x14ac:dyDescent="0.2">
      <c r="A612" s="70" t="s">
        <v>257</v>
      </c>
      <c r="B612" s="70"/>
      <c r="C612" s="16">
        <v>250000</v>
      </c>
      <c r="D612" s="16">
        <v>250000</v>
      </c>
      <c r="E612" s="16">
        <v>0</v>
      </c>
      <c r="F612" s="16">
        <v>100</v>
      </c>
      <c r="G612" s="16">
        <v>0</v>
      </c>
      <c r="H612" s="16">
        <v>0</v>
      </c>
    </row>
    <row r="613" spans="1:8" x14ac:dyDescent="0.2">
      <c r="A613" s="70" t="s">
        <v>258</v>
      </c>
      <c r="B613" s="70"/>
      <c r="C613" s="16">
        <v>250000</v>
      </c>
      <c r="D613" s="16">
        <v>250000</v>
      </c>
      <c r="E613" s="16">
        <v>0</v>
      </c>
      <c r="F613" s="16">
        <v>100</v>
      </c>
      <c r="G613" s="16">
        <v>0</v>
      </c>
      <c r="H613" s="16">
        <v>0</v>
      </c>
    </row>
    <row r="614" spans="1:8" x14ac:dyDescent="0.2">
      <c r="A614" t="s">
        <v>21</v>
      </c>
      <c r="B614" t="s">
        <v>22</v>
      </c>
      <c r="C614" s="2">
        <v>250000</v>
      </c>
      <c r="D614" s="2">
        <v>250000</v>
      </c>
      <c r="E614" s="2">
        <v>0</v>
      </c>
      <c r="F614" s="2">
        <v>100</v>
      </c>
      <c r="G614" s="2">
        <v>0</v>
      </c>
      <c r="H614" s="2">
        <v>0</v>
      </c>
    </row>
    <row r="615" spans="1:8" x14ac:dyDescent="0.2">
      <c r="A615" t="s">
        <v>154</v>
      </c>
      <c r="B615" t="s">
        <v>155</v>
      </c>
      <c r="C615" s="2">
        <v>250000</v>
      </c>
      <c r="D615" s="2">
        <v>250000</v>
      </c>
      <c r="E615" s="2">
        <v>0</v>
      </c>
      <c r="F615" s="2">
        <v>100</v>
      </c>
      <c r="G615" s="2">
        <v>0</v>
      </c>
      <c r="H615" s="2">
        <v>0</v>
      </c>
    </row>
    <row r="616" spans="1:8" x14ac:dyDescent="0.2">
      <c r="A616" t="s">
        <v>156</v>
      </c>
      <c r="B616" t="s">
        <v>157</v>
      </c>
      <c r="C616" s="2">
        <v>250000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</row>
    <row r="617" spans="1:8" x14ac:dyDescent="0.2">
      <c r="A617" s="70" t="s">
        <v>275</v>
      </c>
      <c r="B617" s="70"/>
      <c r="C617" s="16">
        <v>2500000</v>
      </c>
      <c r="D617" s="16">
        <v>7500000</v>
      </c>
      <c r="E617" s="16">
        <v>0</v>
      </c>
      <c r="F617" s="16">
        <v>300</v>
      </c>
      <c r="G617" s="16">
        <v>0</v>
      </c>
      <c r="H617" s="16">
        <v>0</v>
      </c>
    </row>
    <row r="618" spans="1:8" x14ac:dyDescent="0.2">
      <c r="A618" s="70" t="s">
        <v>276</v>
      </c>
      <c r="B618" s="70"/>
      <c r="C618" s="16">
        <v>2500000</v>
      </c>
      <c r="D618" s="16">
        <v>7500000</v>
      </c>
      <c r="E618" s="16">
        <v>0</v>
      </c>
      <c r="F618" s="16">
        <v>300</v>
      </c>
      <c r="G618" s="16">
        <v>0</v>
      </c>
      <c r="H618" s="16">
        <v>0</v>
      </c>
    </row>
    <row r="619" spans="1:8" x14ac:dyDescent="0.2">
      <c r="A619" t="s">
        <v>21</v>
      </c>
      <c r="B619" t="s">
        <v>22</v>
      </c>
      <c r="C619" s="2">
        <v>2500000</v>
      </c>
      <c r="D619" s="2">
        <v>7500000</v>
      </c>
      <c r="E619" s="2">
        <v>0</v>
      </c>
      <c r="F619" s="2">
        <v>300</v>
      </c>
      <c r="G619" s="2">
        <v>0</v>
      </c>
      <c r="H619" s="2">
        <v>0</v>
      </c>
    </row>
    <row r="620" spans="1:8" x14ac:dyDescent="0.2">
      <c r="A620" t="s">
        <v>154</v>
      </c>
      <c r="B620" t="s">
        <v>155</v>
      </c>
      <c r="C620" s="2">
        <v>2500000</v>
      </c>
      <c r="D620" s="2">
        <v>7500000</v>
      </c>
      <c r="E620" s="2">
        <v>0</v>
      </c>
      <c r="F620" s="2">
        <v>300</v>
      </c>
      <c r="G620" s="2">
        <v>0</v>
      </c>
      <c r="H620" s="2">
        <v>0</v>
      </c>
    </row>
    <row r="621" spans="1:8" x14ac:dyDescent="0.2">
      <c r="A621" t="s">
        <v>156</v>
      </c>
      <c r="B621" t="s">
        <v>157</v>
      </c>
      <c r="C621" s="2">
        <v>2500000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</row>
    <row r="622" spans="1:8" x14ac:dyDescent="0.2">
      <c r="A622" s="68" t="s">
        <v>325</v>
      </c>
      <c r="B622" s="68"/>
      <c r="C622" s="18">
        <v>0</v>
      </c>
      <c r="D622" s="18">
        <v>2400000</v>
      </c>
      <c r="E622" s="18">
        <v>7000000</v>
      </c>
      <c r="F622" s="18">
        <v>0</v>
      </c>
      <c r="G622" s="18">
        <v>291.66660000000002</v>
      </c>
      <c r="H622" s="18">
        <v>0</v>
      </c>
    </row>
    <row r="623" spans="1:8" x14ac:dyDescent="0.2">
      <c r="A623" s="69" t="s">
        <v>231</v>
      </c>
      <c r="B623" s="69"/>
      <c r="C623" s="15">
        <v>0</v>
      </c>
      <c r="D623" s="15">
        <v>2400000</v>
      </c>
      <c r="E623" s="15">
        <v>7000000</v>
      </c>
      <c r="F623" s="15">
        <v>0</v>
      </c>
      <c r="G623" s="15">
        <v>291.66660000000002</v>
      </c>
      <c r="H623" s="15">
        <v>0</v>
      </c>
    </row>
    <row r="624" spans="1:8" x14ac:dyDescent="0.2">
      <c r="A624" s="69" t="s">
        <v>232</v>
      </c>
      <c r="B624" s="69"/>
      <c r="C624" s="15">
        <v>0</v>
      </c>
      <c r="D624" s="15">
        <v>2400000</v>
      </c>
      <c r="E624" s="15">
        <v>7000000</v>
      </c>
      <c r="F624" s="15">
        <v>0</v>
      </c>
      <c r="G624" s="15">
        <v>291.66660000000002</v>
      </c>
      <c r="H624" s="15">
        <v>0</v>
      </c>
    </row>
    <row r="625" spans="1:8" x14ac:dyDescent="0.2">
      <c r="A625" s="70" t="s">
        <v>257</v>
      </c>
      <c r="B625" s="70"/>
      <c r="C625" s="16">
        <v>0</v>
      </c>
      <c r="D625" s="16">
        <v>400000</v>
      </c>
      <c r="E625" s="16">
        <v>3000000</v>
      </c>
      <c r="F625" s="16">
        <v>0</v>
      </c>
      <c r="G625" s="16">
        <v>750</v>
      </c>
      <c r="H625" s="16">
        <v>0</v>
      </c>
    </row>
    <row r="626" spans="1:8" x14ac:dyDescent="0.2">
      <c r="A626" s="70" t="s">
        <v>258</v>
      </c>
      <c r="B626" s="70"/>
      <c r="C626" s="16">
        <v>0</v>
      </c>
      <c r="D626" s="16">
        <v>400000</v>
      </c>
      <c r="E626" s="16">
        <v>3000000</v>
      </c>
      <c r="F626" s="16">
        <v>0</v>
      </c>
      <c r="G626" s="16">
        <v>750</v>
      </c>
      <c r="H626" s="16">
        <v>0</v>
      </c>
    </row>
    <row r="627" spans="1:8" x14ac:dyDescent="0.2">
      <c r="A627" t="s">
        <v>21</v>
      </c>
      <c r="B627" t="s">
        <v>22</v>
      </c>
      <c r="C627" s="2">
        <v>0</v>
      </c>
      <c r="D627" s="2">
        <v>400000</v>
      </c>
      <c r="E627" s="2">
        <v>3000000</v>
      </c>
      <c r="F627" s="2">
        <v>0</v>
      </c>
      <c r="G627" s="2">
        <v>750</v>
      </c>
      <c r="H627" s="2">
        <v>0</v>
      </c>
    </row>
    <row r="628" spans="1:8" x14ac:dyDescent="0.2">
      <c r="A628" t="s">
        <v>164</v>
      </c>
      <c r="B628" t="s">
        <v>165</v>
      </c>
      <c r="C628" s="2">
        <v>0</v>
      </c>
      <c r="D628" s="2">
        <v>400000</v>
      </c>
      <c r="E628" s="2">
        <v>3000000</v>
      </c>
      <c r="F628" s="2">
        <v>0</v>
      </c>
      <c r="G628" s="2">
        <v>750</v>
      </c>
      <c r="H628" s="2">
        <v>0</v>
      </c>
    </row>
    <row r="629" spans="1:8" x14ac:dyDescent="0.2">
      <c r="A629" t="s">
        <v>166</v>
      </c>
      <c r="B629" t="s">
        <v>167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</row>
    <row r="630" spans="1:8" x14ac:dyDescent="0.2">
      <c r="A630" s="70" t="s">
        <v>275</v>
      </c>
      <c r="B630" s="70"/>
      <c r="C630" s="16">
        <v>0</v>
      </c>
      <c r="D630" s="16">
        <v>2000000</v>
      </c>
      <c r="E630" s="16">
        <v>4000000</v>
      </c>
      <c r="F630" s="16">
        <v>0</v>
      </c>
      <c r="G630" s="16">
        <v>200</v>
      </c>
      <c r="H630" s="16">
        <v>0</v>
      </c>
    </row>
    <row r="631" spans="1:8" x14ac:dyDescent="0.2">
      <c r="A631" s="70" t="s">
        <v>276</v>
      </c>
      <c r="B631" s="70"/>
      <c r="C631" s="16">
        <v>0</v>
      </c>
      <c r="D631" s="16">
        <v>2000000</v>
      </c>
      <c r="E631" s="16">
        <v>4000000</v>
      </c>
      <c r="F631" s="16">
        <v>0</v>
      </c>
      <c r="G631" s="16">
        <v>200</v>
      </c>
      <c r="H631" s="16">
        <v>0</v>
      </c>
    </row>
    <row r="632" spans="1:8" x14ac:dyDescent="0.2">
      <c r="A632" t="s">
        <v>21</v>
      </c>
      <c r="B632" t="s">
        <v>22</v>
      </c>
      <c r="C632" s="2">
        <v>0</v>
      </c>
      <c r="D632" s="2">
        <v>2000000</v>
      </c>
      <c r="E632" s="2">
        <v>4000000</v>
      </c>
      <c r="F632" s="2">
        <v>0</v>
      </c>
      <c r="G632" s="2">
        <v>200</v>
      </c>
      <c r="H632" s="2">
        <v>0</v>
      </c>
    </row>
    <row r="633" spans="1:8" x14ac:dyDescent="0.2">
      <c r="A633" t="s">
        <v>164</v>
      </c>
      <c r="B633" t="s">
        <v>165</v>
      </c>
      <c r="C633" s="2">
        <v>0</v>
      </c>
      <c r="D633" s="2">
        <v>2000000</v>
      </c>
      <c r="E633" s="2">
        <v>4000000</v>
      </c>
      <c r="F633" s="2">
        <v>0</v>
      </c>
      <c r="G633" s="2">
        <v>200</v>
      </c>
      <c r="H633" s="2">
        <v>0</v>
      </c>
    </row>
    <row r="634" spans="1:8" x14ac:dyDescent="0.2">
      <c r="A634" t="s">
        <v>166</v>
      </c>
      <c r="B634" t="s">
        <v>167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</row>
    <row r="635" spans="1:8" x14ac:dyDescent="0.2">
      <c r="A635" s="67" t="s">
        <v>326</v>
      </c>
      <c r="B635" s="67"/>
      <c r="C635" s="17">
        <v>533500</v>
      </c>
      <c r="D635" s="17">
        <v>473500</v>
      </c>
      <c r="E635" s="17">
        <v>473500</v>
      </c>
      <c r="F635" s="17">
        <v>88.753500000000003</v>
      </c>
      <c r="G635" s="17">
        <v>100</v>
      </c>
      <c r="H635" s="17">
        <v>88.753500000000003</v>
      </c>
    </row>
    <row r="636" spans="1:8" x14ac:dyDescent="0.2">
      <c r="A636" s="68" t="s">
        <v>327</v>
      </c>
      <c r="B636" s="68"/>
      <c r="C636" s="18">
        <v>413500</v>
      </c>
      <c r="D636" s="18">
        <v>423500</v>
      </c>
      <c r="E636" s="18">
        <v>423500</v>
      </c>
      <c r="F636" s="18">
        <v>102.4183</v>
      </c>
      <c r="G636" s="18">
        <v>100</v>
      </c>
      <c r="H636" s="18">
        <v>102.4183</v>
      </c>
    </row>
    <row r="637" spans="1:8" x14ac:dyDescent="0.2">
      <c r="A637" s="69" t="s">
        <v>231</v>
      </c>
      <c r="B637" s="69"/>
      <c r="C637" s="15">
        <v>413500</v>
      </c>
      <c r="D637" s="15">
        <v>423500</v>
      </c>
      <c r="E637" s="15">
        <v>423500</v>
      </c>
      <c r="F637" s="15">
        <v>102.4183</v>
      </c>
      <c r="G637" s="15">
        <v>100</v>
      </c>
      <c r="H637" s="15">
        <v>102.4183</v>
      </c>
    </row>
    <row r="638" spans="1:8" x14ac:dyDescent="0.2">
      <c r="A638" s="69" t="s">
        <v>232</v>
      </c>
      <c r="B638" s="69"/>
      <c r="C638" s="15">
        <v>413500</v>
      </c>
      <c r="D638" s="15">
        <v>423500</v>
      </c>
      <c r="E638" s="15">
        <v>423500</v>
      </c>
      <c r="F638" s="15">
        <v>102.4183</v>
      </c>
      <c r="G638" s="15">
        <v>100</v>
      </c>
      <c r="H638" s="15">
        <v>102.4183</v>
      </c>
    </row>
    <row r="639" spans="1:8" x14ac:dyDescent="0.2">
      <c r="A639" s="70" t="s">
        <v>257</v>
      </c>
      <c r="B639" s="70"/>
      <c r="C639" s="16">
        <v>50000</v>
      </c>
      <c r="D639" s="16">
        <v>50000</v>
      </c>
      <c r="E639" s="16">
        <v>50000</v>
      </c>
      <c r="F639" s="16">
        <v>100</v>
      </c>
      <c r="G639" s="16">
        <v>100</v>
      </c>
      <c r="H639" s="16">
        <v>100</v>
      </c>
    </row>
    <row r="640" spans="1:8" x14ac:dyDescent="0.2">
      <c r="A640" s="70" t="s">
        <v>258</v>
      </c>
      <c r="B640" s="70"/>
      <c r="C640" s="16">
        <v>50000</v>
      </c>
      <c r="D640" s="16">
        <v>50000</v>
      </c>
      <c r="E640" s="16">
        <v>50000</v>
      </c>
      <c r="F640" s="16">
        <v>100</v>
      </c>
      <c r="G640" s="16">
        <v>100</v>
      </c>
      <c r="H640" s="16">
        <v>100</v>
      </c>
    </row>
    <row r="641" spans="1:8" x14ac:dyDescent="0.2">
      <c r="A641" t="s">
        <v>8</v>
      </c>
      <c r="B641" t="s">
        <v>20</v>
      </c>
      <c r="C641" s="2">
        <v>50000</v>
      </c>
      <c r="D641" s="2">
        <v>50000</v>
      </c>
      <c r="E641" s="2">
        <v>50000</v>
      </c>
      <c r="F641" s="2">
        <v>100</v>
      </c>
      <c r="G641" s="2">
        <v>100</v>
      </c>
      <c r="H641" s="2">
        <v>100</v>
      </c>
    </row>
    <row r="642" spans="1:8" x14ac:dyDescent="0.2">
      <c r="A642" t="s">
        <v>101</v>
      </c>
      <c r="B642" t="s">
        <v>102</v>
      </c>
      <c r="C642" s="2">
        <v>50000</v>
      </c>
      <c r="D642" s="2">
        <v>50000</v>
      </c>
      <c r="E642" s="2">
        <v>50000</v>
      </c>
      <c r="F642" s="2">
        <v>100</v>
      </c>
      <c r="G642" s="2">
        <v>100</v>
      </c>
      <c r="H642" s="2">
        <v>100</v>
      </c>
    </row>
    <row r="643" spans="1:8" x14ac:dyDescent="0.2">
      <c r="A643" t="s">
        <v>107</v>
      </c>
      <c r="B643" t="s">
        <v>108</v>
      </c>
      <c r="C643" s="2">
        <v>50000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</row>
    <row r="644" spans="1:8" x14ac:dyDescent="0.2">
      <c r="A644" s="70" t="s">
        <v>271</v>
      </c>
      <c r="B644" s="70"/>
      <c r="C644" s="16">
        <v>363500</v>
      </c>
      <c r="D644" s="16">
        <v>373500</v>
      </c>
      <c r="E644" s="16">
        <v>373500</v>
      </c>
      <c r="F644" s="16">
        <v>102.751</v>
      </c>
      <c r="G644" s="16">
        <v>100</v>
      </c>
      <c r="H644" s="16">
        <v>102.751</v>
      </c>
    </row>
    <row r="645" spans="1:8" x14ac:dyDescent="0.2">
      <c r="A645" s="70" t="s">
        <v>272</v>
      </c>
      <c r="B645" s="70"/>
      <c r="C645" s="16">
        <v>363500</v>
      </c>
      <c r="D645" s="16">
        <v>373500</v>
      </c>
      <c r="E645" s="16">
        <v>373500</v>
      </c>
      <c r="F645" s="16">
        <v>102.751</v>
      </c>
      <c r="G645" s="16">
        <v>100</v>
      </c>
      <c r="H645" s="16">
        <v>102.751</v>
      </c>
    </row>
    <row r="646" spans="1:8" x14ac:dyDescent="0.2">
      <c r="A646" t="s">
        <v>8</v>
      </c>
      <c r="B646" t="s">
        <v>20</v>
      </c>
      <c r="C646" s="2">
        <v>363500</v>
      </c>
      <c r="D646" s="2">
        <v>373500</v>
      </c>
      <c r="E646" s="2">
        <v>373500</v>
      </c>
      <c r="F646" s="2">
        <v>102.751</v>
      </c>
      <c r="G646" s="2">
        <v>100</v>
      </c>
      <c r="H646" s="2">
        <v>102.751</v>
      </c>
    </row>
    <row r="647" spans="1:8" x14ac:dyDescent="0.2">
      <c r="A647" t="s">
        <v>101</v>
      </c>
      <c r="B647" t="s">
        <v>102</v>
      </c>
      <c r="C647" s="2">
        <v>363500</v>
      </c>
      <c r="D647" s="2">
        <v>373500</v>
      </c>
      <c r="E647" s="2">
        <v>373500</v>
      </c>
      <c r="F647" s="2">
        <v>102.751</v>
      </c>
      <c r="G647" s="2">
        <v>100</v>
      </c>
      <c r="H647" s="2">
        <v>102.751</v>
      </c>
    </row>
    <row r="648" spans="1:8" x14ac:dyDescent="0.2">
      <c r="A648" t="s">
        <v>107</v>
      </c>
      <c r="B648" t="s">
        <v>108</v>
      </c>
      <c r="C648" s="2">
        <v>363500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</row>
    <row r="649" spans="1:8" x14ac:dyDescent="0.2">
      <c r="A649" s="68" t="s">
        <v>328</v>
      </c>
      <c r="B649" s="68"/>
      <c r="C649" s="18">
        <v>100000</v>
      </c>
      <c r="D649" s="18">
        <v>50000</v>
      </c>
      <c r="E649" s="18">
        <v>50000</v>
      </c>
      <c r="F649" s="18">
        <v>50</v>
      </c>
      <c r="G649" s="18">
        <v>100</v>
      </c>
      <c r="H649" s="18">
        <v>50</v>
      </c>
    </row>
    <row r="650" spans="1:8" x14ac:dyDescent="0.2">
      <c r="A650" s="69" t="s">
        <v>231</v>
      </c>
      <c r="B650" s="69"/>
      <c r="C650" s="15">
        <v>100000</v>
      </c>
      <c r="D650" s="15">
        <v>50000</v>
      </c>
      <c r="E650" s="15">
        <v>50000</v>
      </c>
      <c r="F650" s="15">
        <v>50</v>
      </c>
      <c r="G650" s="15">
        <v>100</v>
      </c>
      <c r="H650" s="15">
        <v>50</v>
      </c>
    </row>
    <row r="651" spans="1:8" x14ac:dyDescent="0.2">
      <c r="A651" s="69" t="s">
        <v>232</v>
      </c>
      <c r="B651" s="69"/>
      <c r="C651" s="15">
        <v>100000</v>
      </c>
      <c r="D651" s="15">
        <v>50000</v>
      </c>
      <c r="E651" s="15">
        <v>50000</v>
      </c>
      <c r="F651" s="15">
        <v>50</v>
      </c>
      <c r="G651" s="15">
        <v>100</v>
      </c>
      <c r="H651" s="15">
        <v>50</v>
      </c>
    </row>
    <row r="652" spans="1:8" x14ac:dyDescent="0.2">
      <c r="A652" s="70" t="s">
        <v>271</v>
      </c>
      <c r="B652" s="70"/>
      <c r="C652" s="16">
        <v>100000</v>
      </c>
      <c r="D652" s="16">
        <v>50000</v>
      </c>
      <c r="E652" s="16">
        <v>50000</v>
      </c>
      <c r="F652" s="16">
        <v>50</v>
      </c>
      <c r="G652" s="16">
        <v>100</v>
      </c>
      <c r="H652" s="16">
        <v>50</v>
      </c>
    </row>
    <row r="653" spans="1:8" x14ac:dyDescent="0.2">
      <c r="A653" s="70" t="s">
        <v>272</v>
      </c>
      <c r="B653" s="70"/>
      <c r="C653" s="16">
        <v>100000</v>
      </c>
      <c r="D653" s="16">
        <v>50000</v>
      </c>
      <c r="E653" s="16">
        <v>50000</v>
      </c>
      <c r="F653" s="16">
        <v>50</v>
      </c>
      <c r="G653" s="16">
        <v>100</v>
      </c>
      <c r="H653" s="16">
        <v>50</v>
      </c>
    </row>
    <row r="654" spans="1:8" x14ac:dyDescent="0.2">
      <c r="A654" t="s">
        <v>8</v>
      </c>
      <c r="B654" t="s">
        <v>20</v>
      </c>
      <c r="C654" s="2">
        <v>100000</v>
      </c>
      <c r="D654" s="2">
        <v>50000</v>
      </c>
      <c r="E654" s="2">
        <v>50000</v>
      </c>
      <c r="F654" s="2">
        <v>50</v>
      </c>
      <c r="G654" s="2">
        <v>100</v>
      </c>
      <c r="H654" s="2">
        <v>50</v>
      </c>
    </row>
    <row r="655" spans="1:8" x14ac:dyDescent="0.2">
      <c r="A655" t="s">
        <v>101</v>
      </c>
      <c r="B655" t="s">
        <v>102</v>
      </c>
      <c r="C655" s="2">
        <v>100000</v>
      </c>
      <c r="D655" s="2">
        <v>50000</v>
      </c>
      <c r="E655" s="2">
        <v>50000</v>
      </c>
      <c r="F655" s="2">
        <v>50</v>
      </c>
      <c r="G655" s="2">
        <v>100</v>
      </c>
      <c r="H655" s="2">
        <v>50</v>
      </c>
    </row>
    <row r="656" spans="1:8" x14ac:dyDescent="0.2">
      <c r="A656" t="s">
        <v>107</v>
      </c>
      <c r="B656" t="s">
        <v>108</v>
      </c>
      <c r="C656" s="2">
        <v>100000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</row>
    <row r="657" spans="1:8" x14ac:dyDescent="0.2">
      <c r="A657" s="68" t="s">
        <v>329</v>
      </c>
      <c r="B657" s="68"/>
      <c r="C657" s="18">
        <v>20000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</row>
    <row r="658" spans="1:8" x14ac:dyDescent="0.2">
      <c r="A658" s="69" t="s">
        <v>219</v>
      </c>
      <c r="B658" s="69"/>
      <c r="C658" s="15">
        <v>20000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</row>
    <row r="659" spans="1:8" x14ac:dyDescent="0.2">
      <c r="A659" s="69" t="s">
        <v>222</v>
      </c>
      <c r="B659" s="69"/>
      <c r="C659" s="15">
        <v>20000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</row>
    <row r="660" spans="1:8" x14ac:dyDescent="0.2">
      <c r="A660" s="70" t="s">
        <v>257</v>
      </c>
      <c r="B660" s="70"/>
      <c r="C660" s="16">
        <v>20000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</row>
    <row r="661" spans="1:8" x14ac:dyDescent="0.2">
      <c r="A661" s="70" t="s">
        <v>258</v>
      </c>
      <c r="B661" s="70"/>
      <c r="C661" s="16">
        <v>20000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</row>
    <row r="662" spans="1:8" x14ac:dyDescent="0.2">
      <c r="A662" t="s">
        <v>8</v>
      </c>
      <c r="B662" t="s">
        <v>20</v>
      </c>
      <c r="C662" s="2">
        <v>20000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</row>
    <row r="663" spans="1:8" x14ac:dyDescent="0.2">
      <c r="A663" t="s">
        <v>101</v>
      </c>
      <c r="B663" t="s">
        <v>102</v>
      </c>
      <c r="C663" s="2">
        <v>20000</v>
      </c>
      <c r="D663" s="2">
        <v>0</v>
      </c>
      <c r="E663" s="2">
        <v>0</v>
      </c>
      <c r="F663" s="2">
        <v>0</v>
      </c>
      <c r="G663" s="2">
        <v>0</v>
      </c>
      <c r="H663" s="2">
        <v>0</v>
      </c>
    </row>
    <row r="664" spans="1:8" x14ac:dyDescent="0.2">
      <c r="A664" t="s">
        <v>107</v>
      </c>
      <c r="B664" t="s">
        <v>108</v>
      </c>
      <c r="C664" s="2">
        <v>20000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</row>
    <row r="665" spans="1:8" x14ac:dyDescent="0.2">
      <c r="A665" s="67" t="s">
        <v>330</v>
      </c>
      <c r="B665" s="67"/>
      <c r="C665" s="17">
        <v>750000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 x14ac:dyDescent="0.2">
      <c r="A666" s="68" t="s">
        <v>331</v>
      </c>
      <c r="B666" s="68"/>
      <c r="C666" s="18">
        <v>750000</v>
      </c>
      <c r="D666" s="18">
        <v>0</v>
      </c>
      <c r="E666" s="18">
        <v>0</v>
      </c>
      <c r="F666" s="18">
        <v>0</v>
      </c>
      <c r="G666" s="18">
        <v>0</v>
      </c>
      <c r="H666" s="18">
        <v>0</v>
      </c>
    </row>
    <row r="667" spans="1:8" x14ac:dyDescent="0.2">
      <c r="A667" s="69" t="s">
        <v>231</v>
      </c>
      <c r="B667" s="69"/>
      <c r="C667" s="15">
        <v>750000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</row>
    <row r="668" spans="1:8" x14ac:dyDescent="0.2">
      <c r="A668" s="69" t="s">
        <v>232</v>
      </c>
      <c r="B668" s="69"/>
      <c r="C668" s="15">
        <v>750000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</row>
    <row r="669" spans="1:8" x14ac:dyDescent="0.2">
      <c r="A669" s="70" t="s">
        <v>257</v>
      </c>
      <c r="B669" s="70"/>
      <c r="C669" s="16">
        <v>200000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</row>
    <row r="670" spans="1:8" x14ac:dyDescent="0.2">
      <c r="A670" s="70" t="s">
        <v>258</v>
      </c>
      <c r="B670" s="70"/>
      <c r="C670" s="16">
        <v>200000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</row>
    <row r="671" spans="1:8" x14ac:dyDescent="0.2">
      <c r="A671" t="s">
        <v>8</v>
      </c>
      <c r="B671" t="s">
        <v>20</v>
      </c>
      <c r="C671" s="2">
        <v>200000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</row>
    <row r="672" spans="1:8" x14ac:dyDescent="0.2">
      <c r="A672" t="s">
        <v>101</v>
      </c>
      <c r="B672" t="s">
        <v>102</v>
      </c>
      <c r="C672" s="2">
        <v>200000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</row>
    <row r="673" spans="1:8" x14ac:dyDescent="0.2">
      <c r="A673" t="s">
        <v>107</v>
      </c>
      <c r="B673" t="s">
        <v>108</v>
      </c>
      <c r="C673" s="2">
        <v>200000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</row>
    <row r="674" spans="1:8" x14ac:dyDescent="0.2">
      <c r="A674" s="70" t="s">
        <v>275</v>
      </c>
      <c r="B674" s="70"/>
      <c r="C674" s="16">
        <v>550000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</row>
    <row r="675" spans="1:8" x14ac:dyDescent="0.2">
      <c r="A675" s="70" t="s">
        <v>276</v>
      </c>
      <c r="B675" s="70"/>
      <c r="C675" s="16">
        <v>550000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</row>
    <row r="676" spans="1:8" x14ac:dyDescent="0.2">
      <c r="A676" t="s">
        <v>8</v>
      </c>
      <c r="B676" t="s">
        <v>20</v>
      </c>
      <c r="C676" s="2">
        <v>550000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</row>
    <row r="677" spans="1:8" x14ac:dyDescent="0.2">
      <c r="A677" t="s">
        <v>101</v>
      </c>
      <c r="B677" t="s">
        <v>102</v>
      </c>
      <c r="C677" s="2">
        <v>550000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</row>
    <row r="678" spans="1:8" x14ac:dyDescent="0.2">
      <c r="A678" t="s">
        <v>107</v>
      </c>
      <c r="B678" t="s">
        <v>108</v>
      </c>
      <c r="C678" s="2">
        <v>550000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</row>
    <row r="679" spans="1:8" x14ac:dyDescent="0.2">
      <c r="A679" s="67" t="s">
        <v>332</v>
      </c>
      <c r="B679" s="67"/>
      <c r="C679" s="17">
        <v>300000</v>
      </c>
      <c r="D679" s="17">
        <v>200000</v>
      </c>
      <c r="E679" s="17">
        <v>200000</v>
      </c>
      <c r="F679" s="17">
        <v>66.666600000000003</v>
      </c>
      <c r="G679" s="17">
        <v>100</v>
      </c>
      <c r="H679" s="17">
        <v>66.666600000000003</v>
      </c>
    </row>
    <row r="680" spans="1:8" x14ac:dyDescent="0.2">
      <c r="A680" s="68" t="s">
        <v>333</v>
      </c>
      <c r="B680" s="68"/>
      <c r="C680" s="18">
        <v>200000</v>
      </c>
      <c r="D680" s="18">
        <v>200000</v>
      </c>
      <c r="E680" s="18">
        <v>200000</v>
      </c>
      <c r="F680" s="18">
        <v>100</v>
      </c>
      <c r="G680" s="18">
        <v>100</v>
      </c>
      <c r="H680" s="18">
        <v>100</v>
      </c>
    </row>
    <row r="681" spans="1:8" x14ac:dyDescent="0.2">
      <c r="A681" s="69" t="s">
        <v>219</v>
      </c>
      <c r="B681" s="69"/>
      <c r="C681" s="15">
        <v>200000</v>
      </c>
      <c r="D681" s="15">
        <v>200000</v>
      </c>
      <c r="E681" s="15">
        <v>200000</v>
      </c>
      <c r="F681" s="15">
        <v>100</v>
      </c>
      <c r="G681" s="15">
        <v>100</v>
      </c>
      <c r="H681" s="15">
        <v>100</v>
      </c>
    </row>
    <row r="682" spans="1:8" x14ac:dyDescent="0.2">
      <c r="A682" s="69" t="s">
        <v>224</v>
      </c>
      <c r="B682" s="69"/>
      <c r="C682" s="15">
        <v>200000</v>
      </c>
      <c r="D682" s="15">
        <v>200000</v>
      </c>
      <c r="E682" s="15">
        <v>200000</v>
      </c>
      <c r="F682" s="15">
        <v>100</v>
      </c>
      <c r="G682" s="15">
        <v>100</v>
      </c>
      <c r="H682" s="15">
        <v>100</v>
      </c>
    </row>
    <row r="683" spans="1:8" x14ac:dyDescent="0.2">
      <c r="A683" s="70" t="s">
        <v>257</v>
      </c>
      <c r="B683" s="70"/>
      <c r="C683" s="16">
        <v>200000</v>
      </c>
      <c r="D683" s="16">
        <v>200000</v>
      </c>
      <c r="E683" s="16">
        <v>200000</v>
      </c>
      <c r="F683" s="16">
        <v>100</v>
      </c>
      <c r="G683" s="16">
        <v>100</v>
      </c>
      <c r="H683" s="16">
        <v>100</v>
      </c>
    </row>
    <row r="684" spans="1:8" x14ac:dyDescent="0.2">
      <c r="A684" s="70" t="s">
        <v>258</v>
      </c>
      <c r="B684" s="70"/>
      <c r="C684" s="16">
        <v>200000</v>
      </c>
      <c r="D684" s="16">
        <v>200000</v>
      </c>
      <c r="E684" s="16">
        <v>200000</v>
      </c>
      <c r="F684" s="16">
        <v>100</v>
      </c>
      <c r="G684" s="16">
        <v>100</v>
      </c>
      <c r="H684" s="16">
        <v>100</v>
      </c>
    </row>
    <row r="685" spans="1:8" x14ac:dyDescent="0.2">
      <c r="A685" t="s">
        <v>8</v>
      </c>
      <c r="B685" t="s">
        <v>20</v>
      </c>
      <c r="C685" s="2">
        <v>200000</v>
      </c>
      <c r="D685" s="2">
        <v>200000</v>
      </c>
      <c r="E685" s="2">
        <v>200000</v>
      </c>
      <c r="F685" s="2">
        <v>100</v>
      </c>
      <c r="G685" s="2">
        <v>100</v>
      </c>
      <c r="H685" s="2">
        <v>100</v>
      </c>
    </row>
    <row r="686" spans="1:8" x14ac:dyDescent="0.2">
      <c r="A686" t="s">
        <v>119</v>
      </c>
      <c r="B686" t="s">
        <v>120</v>
      </c>
      <c r="C686" s="2">
        <v>200000</v>
      </c>
      <c r="D686" s="2">
        <v>200000</v>
      </c>
      <c r="E686" s="2">
        <v>200000</v>
      </c>
      <c r="F686" s="2">
        <v>100</v>
      </c>
      <c r="G686" s="2">
        <v>100</v>
      </c>
      <c r="H686" s="2">
        <v>100</v>
      </c>
    </row>
    <row r="687" spans="1:8" x14ac:dyDescent="0.2">
      <c r="A687" t="s">
        <v>123</v>
      </c>
      <c r="B687" t="s">
        <v>124</v>
      </c>
      <c r="C687" s="2">
        <v>200000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</row>
    <row r="688" spans="1:8" x14ac:dyDescent="0.2">
      <c r="A688" s="68" t="s">
        <v>334</v>
      </c>
      <c r="B688" s="68"/>
      <c r="C688" s="18">
        <v>100000</v>
      </c>
      <c r="D688" s="18">
        <v>0</v>
      </c>
      <c r="E688" s="18">
        <v>0</v>
      </c>
      <c r="F688" s="18">
        <v>0</v>
      </c>
      <c r="G688" s="18">
        <v>0</v>
      </c>
      <c r="H688" s="18">
        <v>0</v>
      </c>
    </row>
    <row r="689" spans="1:8" x14ac:dyDescent="0.2">
      <c r="A689" s="69" t="s">
        <v>231</v>
      </c>
      <c r="B689" s="69"/>
      <c r="C689" s="15">
        <v>100000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</row>
    <row r="690" spans="1:8" x14ac:dyDescent="0.2">
      <c r="A690" s="69" t="s">
        <v>232</v>
      </c>
      <c r="B690" s="69"/>
      <c r="C690" s="15">
        <v>100000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</row>
    <row r="691" spans="1:8" x14ac:dyDescent="0.2">
      <c r="A691" s="70" t="s">
        <v>257</v>
      </c>
      <c r="B691" s="70"/>
      <c r="C691" s="16">
        <v>100000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</row>
    <row r="692" spans="1:8" x14ac:dyDescent="0.2">
      <c r="A692" s="70" t="s">
        <v>258</v>
      </c>
      <c r="B692" s="70"/>
      <c r="C692" s="16">
        <v>100000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</row>
    <row r="693" spans="1:8" x14ac:dyDescent="0.2">
      <c r="A693" t="s">
        <v>8</v>
      </c>
      <c r="B693" t="s">
        <v>20</v>
      </c>
      <c r="C693" s="2">
        <v>100000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</row>
    <row r="694" spans="1:8" x14ac:dyDescent="0.2">
      <c r="A694" t="s">
        <v>119</v>
      </c>
      <c r="B694" t="s">
        <v>120</v>
      </c>
      <c r="C694" s="2">
        <v>100000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</row>
    <row r="695" spans="1:8" x14ac:dyDescent="0.2">
      <c r="A695" t="s">
        <v>123</v>
      </c>
      <c r="B695" t="s">
        <v>124</v>
      </c>
      <c r="C695" s="2">
        <v>100000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</row>
    <row r="696" spans="1:8" x14ac:dyDescent="0.2">
      <c r="A696" s="67" t="s">
        <v>335</v>
      </c>
      <c r="B696" s="67"/>
      <c r="C696" s="17">
        <v>150000</v>
      </c>
      <c r="D696" s="17">
        <v>150000</v>
      </c>
      <c r="E696" s="17">
        <v>150000</v>
      </c>
      <c r="F696" s="17">
        <v>100</v>
      </c>
      <c r="G696" s="17">
        <v>100</v>
      </c>
      <c r="H696" s="17">
        <v>100</v>
      </c>
    </row>
    <row r="697" spans="1:8" x14ac:dyDescent="0.2">
      <c r="A697" s="68" t="s">
        <v>336</v>
      </c>
      <c r="B697" s="68"/>
      <c r="C697" s="18">
        <v>150000</v>
      </c>
      <c r="D697" s="18">
        <v>150000</v>
      </c>
      <c r="E697" s="18">
        <v>150000</v>
      </c>
      <c r="F697" s="18">
        <v>100</v>
      </c>
      <c r="G697" s="18">
        <v>100</v>
      </c>
      <c r="H697" s="18">
        <v>100</v>
      </c>
    </row>
    <row r="698" spans="1:8" x14ac:dyDescent="0.2">
      <c r="A698" s="69" t="s">
        <v>219</v>
      </c>
      <c r="B698" s="69"/>
      <c r="C698" s="15">
        <v>150000</v>
      </c>
      <c r="D698" s="15">
        <v>150000</v>
      </c>
      <c r="E698" s="15">
        <v>150000</v>
      </c>
      <c r="F698" s="15">
        <v>100</v>
      </c>
      <c r="G698" s="15">
        <v>100</v>
      </c>
      <c r="H698" s="15">
        <v>100</v>
      </c>
    </row>
    <row r="699" spans="1:8" x14ac:dyDescent="0.2">
      <c r="A699" s="69" t="s">
        <v>221</v>
      </c>
      <c r="B699" s="69"/>
      <c r="C699" s="15">
        <v>150000</v>
      </c>
      <c r="D699" s="15">
        <v>150000</v>
      </c>
      <c r="E699" s="15">
        <v>150000</v>
      </c>
      <c r="F699" s="15">
        <v>100</v>
      </c>
      <c r="G699" s="15">
        <v>100</v>
      </c>
      <c r="H699" s="15">
        <v>100</v>
      </c>
    </row>
    <row r="700" spans="1:8" x14ac:dyDescent="0.2">
      <c r="A700" s="70" t="s">
        <v>257</v>
      </c>
      <c r="B700" s="70"/>
      <c r="C700" s="16">
        <v>150000</v>
      </c>
      <c r="D700" s="16">
        <v>150000</v>
      </c>
      <c r="E700" s="16">
        <v>150000</v>
      </c>
      <c r="F700" s="16">
        <v>100</v>
      </c>
      <c r="G700" s="16">
        <v>100</v>
      </c>
      <c r="H700" s="16">
        <v>100</v>
      </c>
    </row>
    <row r="701" spans="1:8" x14ac:dyDescent="0.2">
      <c r="A701" s="70" t="s">
        <v>258</v>
      </c>
      <c r="B701" s="70"/>
      <c r="C701" s="16">
        <v>150000</v>
      </c>
      <c r="D701" s="16">
        <v>150000</v>
      </c>
      <c r="E701" s="16">
        <v>150000</v>
      </c>
      <c r="F701" s="16">
        <v>100</v>
      </c>
      <c r="G701" s="16">
        <v>100</v>
      </c>
      <c r="H701" s="16">
        <v>100</v>
      </c>
    </row>
    <row r="702" spans="1:8" x14ac:dyDescent="0.2">
      <c r="A702" t="s">
        <v>8</v>
      </c>
      <c r="B702" t="s">
        <v>20</v>
      </c>
      <c r="C702" s="2">
        <v>150000</v>
      </c>
      <c r="D702" s="2">
        <v>150000</v>
      </c>
      <c r="E702" s="2">
        <v>150000</v>
      </c>
      <c r="F702" s="2">
        <v>100</v>
      </c>
      <c r="G702" s="2">
        <v>100</v>
      </c>
      <c r="H702" s="2">
        <v>100</v>
      </c>
    </row>
    <row r="703" spans="1:8" x14ac:dyDescent="0.2">
      <c r="A703" t="s">
        <v>119</v>
      </c>
      <c r="B703" t="s">
        <v>120</v>
      </c>
      <c r="C703" s="2">
        <v>150000</v>
      </c>
      <c r="D703" s="2">
        <v>150000</v>
      </c>
      <c r="E703" s="2">
        <v>150000</v>
      </c>
      <c r="F703" s="2">
        <v>100</v>
      </c>
      <c r="G703" s="2">
        <v>100</v>
      </c>
      <c r="H703" s="2">
        <v>100</v>
      </c>
    </row>
    <row r="704" spans="1:8" x14ac:dyDescent="0.2">
      <c r="A704" t="s">
        <v>123</v>
      </c>
      <c r="B704" t="s">
        <v>124</v>
      </c>
      <c r="C704" s="2">
        <v>150000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</row>
    <row r="705" spans="1:8" x14ac:dyDescent="0.2">
      <c r="A705" s="67" t="s">
        <v>337</v>
      </c>
      <c r="B705" s="67"/>
      <c r="C705" s="17">
        <v>2500000</v>
      </c>
      <c r="D705" s="17">
        <v>2500000</v>
      </c>
      <c r="E705" s="17">
        <v>2500000</v>
      </c>
      <c r="F705" s="17">
        <v>100</v>
      </c>
      <c r="G705" s="17">
        <v>100</v>
      </c>
      <c r="H705" s="17">
        <v>100</v>
      </c>
    </row>
    <row r="706" spans="1:8" x14ac:dyDescent="0.2">
      <c r="A706" s="68" t="s">
        <v>338</v>
      </c>
      <c r="B706" s="68"/>
      <c r="C706" s="18">
        <v>2300000</v>
      </c>
      <c r="D706" s="18">
        <v>2300000</v>
      </c>
      <c r="E706" s="18">
        <v>2300000</v>
      </c>
      <c r="F706" s="18">
        <v>100</v>
      </c>
      <c r="G706" s="18">
        <v>100</v>
      </c>
      <c r="H706" s="18">
        <v>100</v>
      </c>
    </row>
    <row r="707" spans="1:8" x14ac:dyDescent="0.2">
      <c r="A707" s="69" t="s">
        <v>219</v>
      </c>
      <c r="B707" s="69"/>
      <c r="C707" s="15">
        <v>2300000</v>
      </c>
      <c r="D707" s="15">
        <v>2300000</v>
      </c>
      <c r="E707" s="15">
        <v>2300000</v>
      </c>
      <c r="F707" s="15">
        <v>100</v>
      </c>
      <c r="G707" s="15">
        <v>100</v>
      </c>
      <c r="H707" s="15">
        <v>100</v>
      </c>
    </row>
    <row r="708" spans="1:8" x14ac:dyDescent="0.2">
      <c r="A708" s="69" t="s">
        <v>222</v>
      </c>
      <c r="B708" s="69"/>
      <c r="C708" s="15">
        <v>2300000</v>
      </c>
      <c r="D708" s="15">
        <v>2300000</v>
      </c>
      <c r="E708" s="15">
        <v>2300000</v>
      </c>
      <c r="F708" s="15">
        <v>100</v>
      </c>
      <c r="G708" s="15">
        <v>100</v>
      </c>
      <c r="H708" s="15">
        <v>100</v>
      </c>
    </row>
    <row r="709" spans="1:8" x14ac:dyDescent="0.2">
      <c r="A709" s="70" t="s">
        <v>257</v>
      </c>
      <c r="B709" s="70"/>
      <c r="C709" s="16">
        <v>2300000</v>
      </c>
      <c r="D709" s="16">
        <v>2300000</v>
      </c>
      <c r="E709" s="16">
        <v>2300000</v>
      </c>
      <c r="F709" s="16">
        <v>100</v>
      </c>
      <c r="G709" s="16">
        <v>100</v>
      </c>
      <c r="H709" s="16">
        <v>100</v>
      </c>
    </row>
    <row r="710" spans="1:8" x14ac:dyDescent="0.2">
      <c r="A710" s="70" t="s">
        <v>258</v>
      </c>
      <c r="B710" s="70"/>
      <c r="C710" s="16">
        <v>1800000</v>
      </c>
      <c r="D710" s="16">
        <v>2300000</v>
      </c>
      <c r="E710" s="16">
        <v>2300000</v>
      </c>
      <c r="F710" s="16">
        <v>127.7777</v>
      </c>
      <c r="G710" s="16">
        <v>100</v>
      </c>
      <c r="H710" s="16">
        <v>127.7777</v>
      </c>
    </row>
    <row r="711" spans="1:8" x14ac:dyDescent="0.2">
      <c r="A711" t="s">
        <v>8</v>
      </c>
      <c r="B711" t="s">
        <v>20</v>
      </c>
      <c r="C711" s="2">
        <v>1800000</v>
      </c>
      <c r="D711" s="2">
        <v>2300000</v>
      </c>
      <c r="E711" s="2">
        <v>2300000</v>
      </c>
      <c r="F711" s="2">
        <v>127.7777</v>
      </c>
      <c r="G711" s="2">
        <v>100</v>
      </c>
      <c r="H711" s="2">
        <v>127.7777</v>
      </c>
    </row>
    <row r="712" spans="1:8" x14ac:dyDescent="0.2">
      <c r="A712" t="s">
        <v>119</v>
      </c>
      <c r="B712" t="s">
        <v>120</v>
      </c>
      <c r="C712" s="2">
        <v>1800000</v>
      </c>
      <c r="D712" s="2">
        <v>2300000</v>
      </c>
      <c r="E712" s="2">
        <v>2300000</v>
      </c>
      <c r="F712" s="2">
        <v>127.7777</v>
      </c>
      <c r="G712" s="2">
        <v>100</v>
      </c>
      <c r="H712" s="2">
        <v>127.7777</v>
      </c>
    </row>
    <row r="713" spans="1:8" x14ac:dyDescent="0.2">
      <c r="A713" t="s">
        <v>123</v>
      </c>
      <c r="B713" t="s">
        <v>124</v>
      </c>
      <c r="C713" s="2">
        <v>1800000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</row>
    <row r="714" spans="1:8" x14ac:dyDescent="0.2">
      <c r="A714" s="70" t="s">
        <v>280</v>
      </c>
      <c r="B714" s="70"/>
      <c r="C714" s="16">
        <v>500000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</row>
    <row r="715" spans="1:8" x14ac:dyDescent="0.2">
      <c r="A715" t="s">
        <v>8</v>
      </c>
      <c r="B715" t="s">
        <v>20</v>
      </c>
      <c r="C715" s="2">
        <v>500000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</row>
    <row r="716" spans="1:8" x14ac:dyDescent="0.2">
      <c r="A716" t="s">
        <v>119</v>
      </c>
      <c r="B716" t="s">
        <v>120</v>
      </c>
      <c r="C716" s="2">
        <v>500000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</row>
    <row r="717" spans="1:8" x14ac:dyDescent="0.2">
      <c r="A717" t="s">
        <v>123</v>
      </c>
      <c r="B717" t="s">
        <v>124</v>
      </c>
      <c r="C717" s="2">
        <v>500000</v>
      </c>
      <c r="D717" s="2">
        <v>0</v>
      </c>
      <c r="E717" s="2">
        <v>0</v>
      </c>
      <c r="F717" s="2">
        <v>0</v>
      </c>
      <c r="G717" s="2">
        <v>0</v>
      </c>
      <c r="H717" s="2">
        <v>0</v>
      </c>
    </row>
    <row r="718" spans="1:8" x14ac:dyDescent="0.2">
      <c r="A718" s="68" t="s">
        <v>339</v>
      </c>
      <c r="B718" s="68"/>
      <c r="C718" s="18">
        <v>200000</v>
      </c>
      <c r="D718" s="18">
        <v>200000</v>
      </c>
      <c r="E718" s="18">
        <v>200000</v>
      </c>
      <c r="F718" s="18">
        <v>100</v>
      </c>
      <c r="G718" s="18">
        <v>100</v>
      </c>
      <c r="H718" s="18">
        <v>100</v>
      </c>
    </row>
    <row r="719" spans="1:8" x14ac:dyDescent="0.2">
      <c r="A719" s="69" t="s">
        <v>227</v>
      </c>
      <c r="B719" s="69"/>
      <c r="C719" s="15">
        <v>200000</v>
      </c>
      <c r="D719" s="15">
        <v>200000</v>
      </c>
      <c r="E719" s="15">
        <v>200000</v>
      </c>
      <c r="F719" s="15">
        <v>100</v>
      </c>
      <c r="G719" s="15">
        <v>100</v>
      </c>
      <c r="H719" s="15">
        <v>100</v>
      </c>
    </row>
    <row r="720" spans="1:8" x14ac:dyDescent="0.2">
      <c r="A720" s="69" t="s">
        <v>228</v>
      </c>
      <c r="B720" s="69"/>
      <c r="C720" s="15">
        <v>200000</v>
      </c>
      <c r="D720" s="15">
        <v>200000</v>
      </c>
      <c r="E720" s="15">
        <v>200000</v>
      </c>
      <c r="F720" s="15">
        <v>100</v>
      </c>
      <c r="G720" s="15">
        <v>100</v>
      </c>
      <c r="H720" s="15">
        <v>100</v>
      </c>
    </row>
    <row r="721" spans="1:8" x14ac:dyDescent="0.2">
      <c r="A721" s="70" t="s">
        <v>257</v>
      </c>
      <c r="B721" s="70"/>
      <c r="C721" s="16">
        <v>179000</v>
      </c>
      <c r="D721" s="16">
        <v>179000</v>
      </c>
      <c r="E721" s="16">
        <v>179000</v>
      </c>
      <c r="F721" s="16">
        <v>100</v>
      </c>
      <c r="G721" s="16">
        <v>100</v>
      </c>
      <c r="H721" s="16">
        <v>100</v>
      </c>
    </row>
    <row r="722" spans="1:8" x14ac:dyDescent="0.2">
      <c r="A722" s="70" t="s">
        <v>258</v>
      </c>
      <c r="B722" s="70"/>
      <c r="C722" s="16">
        <v>179000</v>
      </c>
      <c r="D722" s="16">
        <v>179000</v>
      </c>
      <c r="E722" s="16">
        <v>179000</v>
      </c>
      <c r="F722" s="16">
        <v>100</v>
      </c>
      <c r="G722" s="16">
        <v>100</v>
      </c>
      <c r="H722" s="16">
        <v>100</v>
      </c>
    </row>
    <row r="723" spans="1:8" x14ac:dyDescent="0.2">
      <c r="A723" t="s">
        <v>8</v>
      </c>
      <c r="B723" t="s">
        <v>20</v>
      </c>
      <c r="C723" s="2">
        <v>179000</v>
      </c>
      <c r="D723" s="2">
        <v>179000</v>
      </c>
      <c r="E723" s="2">
        <v>179000</v>
      </c>
      <c r="F723" s="2">
        <v>100</v>
      </c>
      <c r="G723" s="2">
        <v>100</v>
      </c>
      <c r="H723" s="2">
        <v>100</v>
      </c>
    </row>
    <row r="724" spans="1:8" x14ac:dyDescent="0.2">
      <c r="A724" t="s">
        <v>119</v>
      </c>
      <c r="B724" t="s">
        <v>120</v>
      </c>
      <c r="C724" s="2">
        <v>179000</v>
      </c>
      <c r="D724" s="2">
        <v>179000</v>
      </c>
      <c r="E724" s="2">
        <v>179000</v>
      </c>
      <c r="F724" s="2">
        <v>100</v>
      </c>
      <c r="G724" s="2">
        <v>100</v>
      </c>
      <c r="H724" s="2">
        <v>100</v>
      </c>
    </row>
    <row r="725" spans="1:8" x14ac:dyDescent="0.2">
      <c r="A725" t="s">
        <v>121</v>
      </c>
      <c r="B725" t="s">
        <v>122</v>
      </c>
      <c r="C725" s="2">
        <v>179000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</row>
    <row r="726" spans="1:8" x14ac:dyDescent="0.2">
      <c r="A726" s="70" t="s">
        <v>271</v>
      </c>
      <c r="B726" s="70"/>
      <c r="C726" s="16">
        <v>21000</v>
      </c>
      <c r="D726" s="16">
        <v>21000</v>
      </c>
      <c r="E726" s="16">
        <v>21000</v>
      </c>
      <c r="F726" s="16">
        <v>100</v>
      </c>
      <c r="G726" s="16">
        <v>100</v>
      </c>
      <c r="H726" s="16">
        <v>100</v>
      </c>
    </row>
    <row r="727" spans="1:8" x14ac:dyDescent="0.2">
      <c r="A727" s="70" t="s">
        <v>272</v>
      </c>
      <c r="B727" s="70"/>
      <c r="C727" s="16">
        <v>21000</v>
      </c>
      <c r="D727" s="16">
        <v>21000</v>
      </c>
      <c r="E727" s="16">
        <v>21000</v>
      </c>
      <c r="F727" s="16">
        <v>100</v>
      </c>
      <c r="G727" s="16">
        <v>100</v>
      </c>
      <c r="H727" s="16">
        <v>100</v>
      </c>
    </row>
    <row r="728" spans="1:8" x14ac:dyDescent="0.2">
      <c r="A728" t="s">
        <v>8</v>
      </c>
      <c r="B728" t="s">
        <v>20</v>
      </c>
      <c r="C728" s="2">
        <v>21000</v>
      </c>
      <c r="D728" s="2">
        <v>21000</v>
      </c>
      <c r="E728" s="2">
        <v>21000</v>
      </c>
      <c r="F728" s="2">
        <v>100</v>
      </c>
      <c r="G728" s="2">
        <v>100</v>
      </c>
      <c r="H728" s="2">
        <v>100</v>
      </c>
    </row>
    <row r="729" spans="1:8" x14ac:dyDescent="0.2">
      <c r="A729" t="s">
        <v>119</v>
      </c>
      <c r="B729" t="s">
        <v>120</v>
      </c>
      <c r="C729" s="2">
        <v>21000</v>
      </c>
      <c r="D729" s="2">
        <v>21000</v>
      </c>
      <c r="E729" s="2">
        <v>21000</v>
      </c>
      <c r="F729" s="2">
        <v>100</v>
      </c>
      <c r="G729" s="2">
        <v>100</v>
      </c>
      <c r="H729" s="2">
        <v>100</v>
      </c>
    </row>
    <row r="730" spans="1:8" x14ac:dyDescent="0.2">
      <c r="A730" t="s">
        <v>121</v>
      </c>
      <c r="B730" t="s">
        <v>122</v>
      </c>
      <c r="C730" s="2">
        <v>21000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</row>
    <row r="731" spans="1:8" x14ac:dyDescent="0.2">
      <c r="A731" s="67" t="s">
        <v>340</v>
      </c>
      <c r="B731" s="67"/>
      <c r="C731" s="17">
        <v>80000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x14ac:dyDescent="0.2">
      <c r="A732" s="68" t="s">
        <v>341</v>
      </c>
      <c r="B732" s="68"/>
      <c r="C732" s="18">
        <v>80000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</row>
    <row r="733" spans="1:8" x14ac:dyDescent="0.2">
      <c r="A733" s="69" t="s">
        <v>231</v>
      </c>
      <c r="B733" s="69"/>
      <c r="C733" s="15">
        <v>80000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</row>
    <row r="734" spans="1:8" x14ac:dyDescent="0.2">
      <c r="A734" s="69" t="s">
        <v>232</v>
      </c>
      <c r="B734" s="69"/>
      <c r="C734" s="15">
        <v>80000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</row>
    <row r="735" spans="1:8" x14ac:dyDescent="0.2">
      <c r="A735" s="70" t="s">
        <v>271</v>
      </c>
      <c r="B735" s="70"/>
      <c r="C735" s="16">
        <v>80000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</row>
    <row r="736" spans="1:8" x14ac:dyDescent="0.2">
      <c r="A736" s="70" t="s">
        <v>342</v>
      </c>
      <c r="B736" s="70"/>
      <c r="C736" s="16">
        <v>80000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</row>
    <row r="737" spans="1:8" x14ac:dyDescent="0.2">
      <c r="A737" t="s">
        <v>8</v>
      </c>
      <c r="B737" t="s">
        <v>20</v>
      </c>
      <c r="C737" s="2">
        <v>80000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</row>
    <row r="738" spans="1:8" x14ac:dyDescent="0.2">
      <c r="A738" t="s">
        <v>101</v>
      </c>
      <c r="B738" t="s">
        <v>102</v>
      </c>
      <c r="C738" s="2">
        <v>80000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</row>
    <row r="739" spans="1:8" x14ac:dyDescent="0.2">
      <c r="A739" t="s">
        <v>107</v>
      </c>
      <c r="B739" t="s">
        <v>108</v>
      </c>
      <c r="C739" s="2">
        <v>80000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</row>
    <row r="740" spans="1:8" x14ac:dyDescent="0.2">
      <c r="A740" s="67" t="s">
        <v>343</v>
      </c>
      <c r="B740" s="67"/>
      <c r="C740" s="17">
        <v>600000</v>
      </c>
      <c r="D740" s="17">
        <v>600000</v>
      </c>
      <c r="E740" s="17">
        <v>600000</v>
      </c>
      <c r="F740" s="17">
        <v>100</v>
      </c>
      <c r="G740" s="17">
        <v>100</v>
      </c>
      <c r="H740" s="17">
        <v>100</v>
      </c>
    </row>
    <row r="741" spans="1:8" x14ac:dyDescent="0.2">
      <c r="A741" s="68" t="s">
        <v>344</v>
      </c>
      <c r="B741" s="68"/>
      <c r="C741" s="18">
        <v>600000</v>
      </c>
      <c r="D741" s="18">
        <v>600000</v>
      </c>
      <c r="E741" s="18">
        <v>600000</v>
      </c>
      <c r="F741" s="18">
        <v>100</v>
      </c>
      <c r="G741" s="18">
        <v>100</v>
      </c>
      <c r="H741" s="18">
        <v>100</v>
      </c>
    </row>
    <row r="742" spans="1:8" x14ac:dyDescent="0.2">
      <c r="A742" s="69" t="s">
        <v>231</v>
      </c>
      <c r="B742" s="69"/>
      <c r="C742" s="15">
        <v>600000</v>
      </c>
      <c r="D742" s="15">
        <v>600000</v>
      </c>
      <c r="E742" s="15">
        <v>600000</v>
      </c>
      <c r="F742" s="15">
        <v>100</v>
      </c>
      <c r="G742" s="15">
        <v>100</v>
      </c>
      <c r="H742" s="15">
        <v>100</v>
      </c>
    </row>
    <row r="743" spans="1:8" x14ac:dyDescent="0.2">
      <c r="A743" s="69" t="s">
        <v>232</v>
      </c>
      <c r="B743" s="69"/>
      <c r="C743" s="15">
        <v>600000</v>
      </c>
      <c r="D743" s="15">
        <v>600000</v>
      </c>
      <c r="E743" s="15">
        <v>600000</v>
      </c>
      <c r="F743" s="15">
        <v>100</v>
      </c>
      <c r="G743" s="15">
        <v>100</v>
      </c>
      <c r="H743" s="15">
        <v>100</v>
      </c>
    </row>
    <row r="744" spans="1:8" x14ac:dyDescent="0.2">
      <c r="A744" s="70" t="s">
        <v>257</v>
      </c>
      <c r="B744" s="70"/>
      <c r="C744" s="16">
        <v>600000</v>
      </c>
      <c r="D744" s="16">
        <v>600000</v>
      </c>
      <c r="E744" s="16">
        <v>600000</v>
      </c>
      <c r="F744" s="16">
        <v>100</v>
      </c>
      <c r="G744" s="16">
        <v>100</v>
      </c>
      <c r="H744" s="16">
        <v>100</v>
      </c>
    </row>
    <row r="745" spans="1:8" x14ac:dyDescent="0.2">
      <c r="A745" s="70" t="s">
        <v>258</v>
      </c>
      <c r="B745" s="70"/>
      <c r="C745" s="16">
        <v>600000</v>
      </c>
      <c r="D745" s="16">
        <v>600000</v>
      </c>
      <c r="E745" s="16">
        <v>600000</v>
      </c>
      <c r="F745" s="16">
        <v>100</v>
      </c>
      <c r="G745" s="16">
        <v>100</v>
      </c>
      <c r="H745" s="16">
        <v>100</v>
      </c>
    </row>
    <row r="746" spans="1:8" x14ac:dyDescent="0.2">
      <c r="A746" t="s">
        <v>8</v>
      </c>
      <c r="B746" t="s">
        <v>20</v>
      </c>
      <c r="C746" s="2">
        <v>600000</v>
      </c>
      <c r="D746" s="2">
        <v>600000</v>
      </c>
      <c r="E746" s="2">
        <v>600000</v>
      </c>
      <c r="F746" s="2">
        <v>100</v>
      </c>
      <c r="G746" s="2">
        <v>100</v>
      </c>
      <c r="H746" s="2">
        <v>100</v>
      </c>
    </row>
    <row r="747" spans="1:8" x14ac:dyDescent="0.2">
      <c r="A747" t="s">
        <v>119</v>
      </c>
      <c r="B747" t="s">
        <v>120</v>
      </c>
      <c r="C747" s="2">
        <v>600000</v>
      </c>
      <c r="D747" s="2">
        <v>600000</v>
      </c>
      <c r="E747" s="2">
        <v>600000</v>
      </c>
      <c r="F747" s="2">
        <v>100</v>
      </c>
      <c r="G747" s="2">
        <v>100</v>
      </c>
      <c r="H747" s="2">
        <v>100</v>
      </c>
    </row>
    <row r="748" spans="1:8" x14ac:dyDescent="0.2">
      <c r="A748" t="s">
        <v>123</v>
      </c>
      <c r="B748" t="s">
        <v>124</v>
      </c>
      <c r="C748" s="2">
        <v>600000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</row>
    <row r="749" spans="1:8" x14ac:dyDescent="0.2">
      <c r="A749" s="67" t="s">
        <v>345</v>
      </c>
      <c r="B749" s="67"/>
      <c r="C749" s="17">
        <v>102100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x14ac:dyDescent="0.2">
      <c r="A750" s="68" t="s">
        <v>346</v>
      </c>
      <c r="B750" s="68"/>
      <c r="C750" s="18">
        <v>102100</v>
      </c>
      <c r="D750" s="18">
        <v>0</v>
      </c>
      <c r="E750" s="18">
        <v>0</v>
      </c>
      <c r="F750" s="18">
        <v>0</v>
      </c>
      <c r="G750" s="18">
        <v>0</v>
      </c>
      <c r="H750" s="18">
        <v>0</v>
      </c>
    </row>
    <row r="751" spans="1:8" x14ac:dyDescent="0.2">
      <c r="A751" s="69" t="s">
        <v>247</v>
      </c>
      <c r="B751" s="69"/>
      <c r="C751" s="15">
        <v>102100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</row>
    <row r="752" spans="1:8" x14ac:dyDescent="0.2">
      <c r="A752" s="69" t="s">
        <v>251</v>
      </c>
      <c r="B752" s="69"/>
      <c r="C752" s="15">
        <v>102100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</row>
    <row r="753" spans="1:8" x14ac:dyDescent="0.2">
      <c r="A753" s="70" t="s">
        <v>257</v>
      </c>
      <c r="B753" s="70"/>
      <c r="C753" s="16">
        <v>6100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</row>
    <row r="754" spans="1:8" x14ac:dyDescent="0.2">
      <c r="A754" s="70" t="s">
        <v>258</v>
      </c>
      <c r="B754" s="70"/>
      <c r="C754" s="16">
        <v>6100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</row>
    <row r="755" spans="1:8" x14ac:dyDescent="0.2">
      <c r="A755" t="s">
        <v>8</v>
      </c>
      <c r="B755" t="s">
        <v>20</v>
      </c>
      <c r="C755" s="2">
        <v>6100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</row>
    <row r="756" spans="1:8" x14ac:dyDescent="0.2">
      <c r="A756" t="s">
        <v>93</v>
      </c>
      <c r="B756" t="s">
        <v>94</v>
      </c>
      <c r="C756" s="2">
        <v>4800</v>
      </c>
      <c r="D756" s="2">
        <v>0</v>
      </c>
      <c r="E756" s="2">
        <v>0</v>
      </c>
      <c r="F756" s="2">
        <v>0</v>
      </c>
      <c r="G756" s="2">
        <v>0</v>
      </c>
      <c r="H756" s="2">
        <v>0</v>
      </c>
    </row>
    <row r="757" spans="1:8" x14ac:dyDescent="0.2">
      <c r="A757" t="s">
        <v>95</v>
      </c>
      <c r="B757" t="s">
        <v>96</v>
      </c>
      <c r="C757" s="2">
        <v>2000</v>
      </c>
      <c r="D757" s="2">
        <v>0</v>
      </c>
      <c r="E757" s="2">
        <v>0</v>
      </c>
      <c r="F757" s="2">
        <v>0</v>
      </c>
      <c r="G757" s="2">
        <v>0</v>
      </c>
      <c r="H757" s="2">
        <v>0</v>
      </c>
    </row>
    <row r="758" spans="1:8" x14ac:dyDescent="0.2">
      <c r="A758" t="s">
        <v>97</v>
      </c>
      <c r="B758" t="s">
        <v>98</v>
      </c>
      <c r="C758" s="2">
        <v>1800</v>
      </c>
      <c r="D758" s="2">
        <v>0</v>
      </c>
      <c r="E758" s="2">
        <v>0</v>
      </c>
      <c r="F758" s="2">
        <v>0</v>
      </c>
      <c r="G758" s="2">
        <v>0</v>
      </c>
      <c r="H758" s="2">
        <v>0</v>
      </c>
    </row>
    <row r="759" spans="1:8" x14ac:dyDescent="0.2">
      <c r="A759" t="s">
        <v>99</v>
      </c>
      <c r="B759" t="s">
        <v>100</v>
      </c>
      <c r="C759" s="2">
        <v>1000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</row>
    <row r="760" spans="1:8" x14ac:dyDescent="0.2">
      <c r="A760" t="s">
        <v>101</v>
      </c>
      <c r="B760" t="s">
        <v>102</v>
      </c>
      <c r="C760" s="2">
        <v>1300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</row>
    <row r="761" spans="1:8" x14ac:dyDescent="0.2">
      <c r="A761" t="s">
        <v>103</v>
      </c>
      <c r="B761" t="s">
        <v>104</v>
      </c>
      <c r="C761" s="2">
        <v>1300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</row>
    <row r="762" spans="1:8" x14ac:dyDescent="0.2">
      <c r="A762" s="70" t="s">
        <v>275</v>
      </c>
      <c r="B762" s="70"/>
      <c r="C762" s="16">
        <v>96000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</row>
    <row r="763" spans="1:8" x14ac:dyDescent="0.2">
      <c r="A763" s="70" t="s">
        <v>347</v>
      </c>
      <c r="B763" s="70"/>
      <c r="C763" s="16">
        <v>96000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</row>
    <row r="764" spans="1:8" x14ac:dyDescent="0.2">
      <c r="A764" t="s">
        <v>8</v>
      </c>
      <c r="B764" t="s">
        <v>20</v>
      </c>
      <c r="C764" s="2">
        <v>96000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</row>
    <row r="765" spans="1:8" x14ac:dyDescent="0.2">
      <c r="A765" t="s">
        <v>93</v>
      </c>
      <c r="B765" t="s">
        <v>94</v>
      </c>
      <c r="C765" s="2">
        <v>91000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</row>
    <row r="766" spans="1:8" x14ac:dyDescent="0.2">
      <c r="A766" t="s">
        <v>95</v>
      </c>
      <c r="B766" t="s">
        <v>96</v>
      </c>
      <c r="C766" s="2">
        <v>78000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</row>
    <row r="767" spans="1:8" x14ac:dyDescent="0.2">
      <c r="A767" t="s">
        <v>99</v>
      </c>
      <c r="B767" t="s">
        <v>100</v>
      </c>
      <c r="C767" s="2">
        <v>13000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</row>
    <row r="768" spans="1:8" x14ac:dyDescent="0.2">
      <c r="A768" t="s">
        <v>101</v>
      </c>
      <c r="B768" t="s">
        <v>102</v>
      </c>
      <c r="C768" s="2">
        <v>5000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</row>
    <row r="769" spans="1:8" x14ac:dyDescent="0.2">
      <c r="A769" t="s">
        <v>103</v>
      </c>
      <c r="B769" t="s">
        <v>104</v>
      </c>
      <c r="C769" s="2">
        <v>5000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</row>
    <row r="770" spans="1:8" x14ac:dyDescent="0.2">
      <c r="A770" s="67" t="s">
        <v>348</v>
      </c>
      <c r="B770" s="67"/>
      <c r="C770" s="17">
        <v>100000</v>
      </c>
      <c r="D770" s="17">
        <v>100000</v>
      </c>
      <c r="E770" s="17">
        <v>100000</v>
      </c>
      <c r="F770" s="17">
        <v>100</v>
      </c>
      <c r="G770" s="17">
        <v>100</v>
      </c>
      <c r="H770" s="17">
        <v>100</v>
      </c>
    </row>
    <row r="771" spans="1:8" x14ac:dyDescent="0.2">
      <c r="A771" s="68" t="s">
        <v>349</v>
      </c>
      <c r="B771" s="68"/>
      <c r="C771" s="18">
        <v>100000</v>
      </c>
      <c r="D771" s="18">
        <v>100000</v>
      </c>
      <c r="E771" s="18">
        <v>100000</v>
      </c>
      <c r="F771" s="18">
        <v>100</v>
      </c>
      <c r="G771" s="18">
        <v>100</v>
      </c>
      <c r="H771" s="18">
        <v>100</v>
      </c>
    </row>
    <row r="772" spans="1:8" x14ac:dyDescent="0.2">
      <c r="A772" s="69" t="s">
        <v>227</v>
      </c>
      <c r="B772" s="69"/>
      <c r="C772" s="15">
        <v>100000</v>
      </c>
      <c r="D772" s="15">
        <v>100000</v>
      </c>
      <c r="E772" s="15">
        <v>100000</v>
      </c>
      <c r="F772" s="15">
        <v>100</v>
      </c>
      <c r="G772" s="15">
        <v>100</v>
      </c>
      <c r="H772" s="15">
        <v>100</v>
      </c>
    </row>
    <row r="773" spans="1:8" x14ac:dyDescent="0.2">
      <c r="A773" s="69" t="s">
        <v>230</v>
      </c>
      <c r="B773" s="69"/>
      <c r="C773" s="15">
        <v>100000</v>
      </c>
      <c r="D773" s="15">
        <v>100000</v>
      </c>
      <c r="E773" s="15">
        <v>100000</v>
      </c>
      <c r="F773" s="15">
        <v>100</v>
      </c>
      <c r="G773" s="15">
        <v>100</v>
      </c>
      <c r="H773" s="15">
        <v>100</v>
      </c>
    </row>
    <row r="774" spans="1:8" x14ac:dyDescent="0.2">
      <c r="A774" s="70" t="s">
        <v>257</v>
      </c>
      <c r="B774" s="70"/>
      <c r="C774" s="16">
        <v>100000</v>
      </c>
      <c r="D774" s="16">
        <v>100000</v>
      </c>
      <c r="E774" s="16">
        <v>100000</v>
      </c>
      <c r="F774" s="16">
        <v>100</v>
      </c>
      <c r="G774" s="16">
        <v>100</v>
      </c>
      <c r="H774" s="16">
        <v>100</v>
      </c>
    </row>
    <row r="775" spans="1:8" x14ac:dyDescent="0.2">
      <c r="A775" s="70" t="s">
        <v>258</v>
      </c>
      <c r="B775" s="70"/>
      <c r="C775" s="16">
        <v>100000</v>
      </c>
      <c r="D775" s="16">
        <v>100000</v>
      </c>
      <c r="E775" s="16">
        <v>100000</v>
      </c>
      <c r="F775" s="16">
        <v>100</v>
      </c>
      <c r="G775" s="16">
        <v>100</v>
      </c>
      <c r="H775" s="16">
        <v>100</v>
      </c>
    </row>
    <row r="776" spans="1:8" x14ac:dyDescent="0.2">
      <c r="A776" t="s">
        <v>8</v>
      </c>
      <c r="B776" t="s">
        <v>20</v>
      </c>
      <c r="C776" s="2">
        <v>100000</v>
      </c>
      <c r="D776" s="2">
        <v>100000</v>
      </c>
      <c r="E776" s="2">
        <v>100000</v>
      </c>
      <c r="F776" s="2">
        <v>100</v>
      </c>
      <c r="G776" s="2">
        <v>100</v>
      </c>
      <c r="H776" s="2">
        <v>100</v>
      </c>
    </row>
    <row r="777" spans="1:8" x14ac:dyDescent="0.2">
      <c r="A777" t="s">
        <v>132</v>
      </c>
      <c r="B777" t="s">
        <v>133</v>
      </c>
      <c r="C777" s="2">
        <v>100000</v>
      </c>
      <c r="D777" s="2">
        <v>100000</v>
      </c>
      <c r="E777" s="2">
        <v>100000</v>
      </c>
      <c r="F777" s="2">
        <v>100</v>
      </c>
      <c r="G777" s="2">
        <v>100</v>
      </c>
      <c r="H777" s="2">
        <v>100</v>
      </c>
    </row>
    <row r="778" spans="1:8" x14ac:dyDescent="0.2">
      <c r="A778" t="s">
        <v>134</v>
      </c>
      <c r="B778" t="s">
        <v>135</v>
      </c>
      <c r="C778" s="2">
        <v>100000</v>
      </c>
      <c r="D778" s="2">
        <v>0</v>
      </c>
      <c r="E778" s="2">
        <v>0</v>
      </c>
      <c r="F778" s="2">
        <v>0</v>
      </c>
      <c r="G778" s="2">
        <v>0</v>
      </c>
      <c r="H778" s="2">
        <v>0</v>
      </c>
    </row>
    <row r="779" spans="1:8" x14ac:dyDescent="0.2">
      <c r="A779" s="67" t="s">
        <v>350</v>
      </c>
      <c r="B779" s="67"/>
      <c r="C779" s="17">
        <v>619400</v>
      </c>
      <c r="D779" s="17">
        <v>619400</v>
      </c>
      <c r="E779" s="17">
        <v>619400</v>
      </c>
      <c r="F779" s="17">
        <v>100</v>
      </c>
      <c r="G779" s="17">
        <v>100</v>
      </c>
      <c r="H779" s="17">
        <v>100</v>
      </c>
    </row>
    <row r="780" spans="1:8" x14ac:dyDescent="0.2">
      <c r="A780" s="68" t="s">
        <v>351</v>
      </c>
      <c r="B780" s="68"/>
      <c r="C780" s="18">
        <v>619400</v>
      </c>
      <c r="D780" s="18">
        <v>619400</v>
      </c>
      <c r="E780" s="18">
        <v>619400</v>
      </c>
      <c r="F780" s="18">
        <v>100</v>
      </c>
      <c r="G780" s="18">
        <v>100</v>
      </c>
      <c r="H780" s="18">
        <v>100</v>
      </c>
    </row>
    <row r="781" spans="1:8" x14ac:dyDescent="0.2">
      <c r="A781" s="69" t="s">
        <v>217</v>
      </c>
      <c r="B781" s="69"/>
      <c r="C781" s="15">
        <v>619400</v>
      </c>
      <c r="D781" s="15">
        <v>619400</v>
      </c>
      <c r="E781" s="15">
        <v>619400</v>
      </c>
      <c r="F781" s="15">
        <v>100</v>
      </c>
      <c r="G781" s="15">
        <v>100</v>
      </c>
      <c r="H781" s="15">
        <v>100</v>
      </c>
    </row>
    <row r="782" spans="1:8" x14ac:dyDescent="0.2">
      <c r="A782" s="69" t="s">
        <v>218</v>
      </c>
      <c r="B782" s="69"/>
      <c r="C782" s="15">
        <v>619400</v>
      </c>
      <c r="D782" s="15">
        <v>619400</v>
      </c>
      <c r="E782" s="15">
        <v>619400</v>
      </c>
      <c r="F782" s="15">
        <v>100</v>
      </c>
      <c r="G782" s="15">
        <v>100</v>
      </c>
      <c r="H782" s="15">
        <v>100</v>
      </c>
    </row>
    <row r="783" spans="1:8" x14ac:dyDescent="0.2">
      <c r="A783" s="70" t="s">
        <v>257</v>
      </c>
      <c r="B783" s="70"/>
      <c r="C783" s="16">
        <v>619400</v>
      </c>
      <c r="D783" s="16">
        <v>619400</v>
      </c>
      <c r="E783" s="16">
        <v>619400</v>
      </c>
      <c r="F783" s="16">
        <v>100</v>
      </c>
      <c r="G783" s="16">
        <v>100</v>
      </c>
      <c r="H783" s="16">
        <v>100</v>
      </c>
    </row>
    <row r="784" spans="1:8" x14ac:dyDescent="0.2">
      <c r="A784" s="70" t="s">
        <v>258</v>
      </c>
      <c r="B784" s="70"/>
      <c r="C784" s="16">
        <v>619400</v>
      </c>
      <c r="D784" s="16">
        <v>619400</v>
      </c>
      <c r="E784" s="16">
        <v>619400</v>
      </c>
      <c r="F784" s="16">
        <v>100</v>
      </c>
      <c r="G784" s="16">
        <v>100</v>
      </c>
      <c r="H784" s="16">
        <v>100</v>
      </c>
    </row>
    <row r="785" spans="1:8" x14ac:dyDescent="0.2">
      <c r="A785" t="s">
        <v>8</v>
      </c>
      <c r="B785" t="s">
        <v>20</v>
      </c>
      <c r="C785" s="2">
        <v>619400</v>
      </c>
      <c r="D785" s="2">
        <v>619400</v>
      </c>
      <c r="E785" s="2">
        <v>619400</v>
      </c>
      <c r="F785" s="2">
        <v>100</v>
      </c>
      <c r="G785" s="2">
        <v>100</v>
      </c>
      <c r="H785" s="2">
        <v>100</v>
      </c>
    </row>
    <row r="786" spans="1:8" x14ac:dyDescent="0.2">
      <c r="A786" t="s">
        <v>136</v>
      </c>
      <c r="B786" t="s">
        <v>137</v>
      </c>
      <c r="C786" s="2">
        <v>619400</v>
      </c>
      <c r="D786" s="2">
        <v>619400</v>
      </c>
      <c r="E786" s="2">
        <v>619400</v>
      </c>
      <c r="F786" s="2">
        <v>100</v>
      </c>
      <c r="G786" s="2">
        <v>100</v>
      </c>
      <c r="H786" s="2">
        <v>100</v>
      </c>
    </row>
    <row r="787" spans="1:8" x14ac:dyDescent="0.2">
      <c r="A787" t="s">
        <v>138</v>
      </c>
      <c r="B787" t="s">
        <v>139</v>
      </c>
      <c r="C787" s="2">
        <v>619400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</row>
    <row r="788" spans="1:8" x14ac:dyDescent="0.2">
      <c r="A788" s="67" t="s">
        <v>352</v>
      </c>
      <c r="B788" s="67"/>
      <c r="C788" s="17">
        <v>70000</v>
      </c>
      <c r="D788" s="17">
        <v>70000</v>
      </c>
      <c r="E788" s="17">
        <v>70000</v>
      </c>
      <c r="F788" s="17">
        <v>100</v>
      </c>
      <c r="G788" s="17">
        <v>100</v>
      </c>
      <c r="H788" s="17">
        <v>100</v>
      </c>
    </row>
    <row r="789" spans="1:8" x14ac:dyDescent="0.2">
      <c r="A789" s="68" t="s">
        <v>353</v>
      </c>
      <c r="B789" s="68"/>
      <c r="C789" s="18">
        <v>50000</v>
      </c>
      <c r="D789" s="18">
        <v>50000</v>
      </c>
      <c r="E789" s="18">
        <v>50000</v>
      </c>
      <c r="F789" s="18">
        <v>100</v>
      </c>
      <c r="G789" s="18">
        <v>100</v>
      </c>
      <c r="H789" s="18">
        <v>100</v>
      </c>
    </row>
    <row r="790" spans="1:8" x14ac:dyDescent="0.2">
      <c r="A790" s="69" t="s">
        <v>215</v>
      </c>
      <c r="B790" s="69"/>
      <c r="C790" s="15">
        <v>50000</v>
      </c>
      <c r="D790" s="15">
        <v>50000</v>
      </c>
      <c r="E790" s="15">
        <v>50000</v>
      </c>
      <c r="F790" s="15">
        <v>100</v>
      </c>
      <c r="G790" s="15">
        <v>100</v>
      </c>
      <c r="H790" s="15">
        <v>100</v>
      </c>
    </row>
    <row r="791" spans="1:8" x14ac:dyDescent="0.2">
      <c r="A791" s="69" t="s">
        <v>216</v>
      </c>
      <c r="B791" s="69"/>
      <c r="C791" s="15">
        <v>50000</v>
      </c>
      <c r="D791" s="15">
        <v>50000</v>
      </c>
      <c r="E791" s="15">
        <v>50000</v>
      </c>
      <c r="F791" s="15">
        <v>100</v>
      </c>
      <c r="G791" s="15">
        <v>100</v>
      </c>
      <c r="H791" s="15">
        <v>100</v>
      </c>
    </row>
    <row r="792" spans="1:8" x14ac:dyDescent="0.2">
      <c r="A792" s="70" t="s">
        <v>257</v>
      </c>
      <c r="B792" s="70"/>
      <c r="C792" s="16">
        <v>50000</v>
      </c>
      <c r="D792" s="16">
        <v>50000</v>
      </c>
      <c r="E792" s="16">
        <v>50000</v>
      </c>
      <c r="F792" s="16">
        <v>100</v>
      </c>
      <c r="G792" s="16">
        <v>100</v>
      </c>
      <c r="H792" s="16">
        <v>100</v>
      </c>
    </row>
    <row r="793" spans="1:8" x14ac:dyDescent="0.2">
      <c r="A793" s="70" t="s">
        <v>258</v>
      </c>
      <c r="B793" s="70"/>
      <c r="C793" s="16">
        <v>50000</v>
      </c>
      <c r="D793" s="16">
        <v>50000</v>
      </c>
      <c r="E793" s="16">
        <v>50000</v>
      </c>
      <c r="F793" s="16">
        <v>100</v>
      </c>
      <c r="G793" s="16">
        <v>100</v>
      </c>
      <c r="H793" s="16">
        <v>100</v>
      </c>
    </row>
    <row r="794" spans="1:8" x14ac:dyDescent="0.2">
      <c r="A794" t="s">
        <v>8</v>
      </c>
      <c r="B794" t="s">
        <v>20</v>
      </c>
      <c r="C794" s="2">
        <v>50000</v>
      </c>
      <c r="D794" s="2">
        <v>50000</v>
      </c>
      <c r="E794" s="2">
        <v>50000</v>
      </c>
      <c r="F794" s="2">
        <v>100</v>
      </c>
      <c r="G794" s="2">
        <v>100</v>
      </c>
      <c r="H794" s="2">
        <v>100</v>
      </c>
    </row>
    <row r="795" spans="1:8" x14ac:dyDescent="0.2">
      <c r="A795" t="s">
        <v>101</v>
      </c>
      <c r="B795" t="s">
        <v>102</v>
      </c>
      <c r="C795" s="2">
        <v>50000</v>
      </c>
      <c r="D795" s="2">
        <v>50000</v>
      </c>
      <c r="E795" s="2">
        <v>50000</v>
      </c>
      <c r="F795" s="2">
        <v>100</v>
      </c>
      <c r="G795" s="2">
        <v>100</v>
      </c>
      <c r="H795" s="2">
        <v>100</v>
      </c>
    </row>
    <row r="796" spans="1:8" x14ac:dyDescent="0.2">
      <c r="A796" t="s">
        <v>103</v>
      </c>
      <c r="B796" t="s">
        <v>104</v>
      </c>
      <c r="C796" s="2">
        <v>1000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</row>
    <row r="797" spans="1:8" x14ac:dyDescent="0.2">
      <c r="A797" t="s">
        <v>105</v>
      </c>
      <c r="B797" t="s">
        <v>106</v>
      </c>
      <c r="C797" s="2">
        <v>1500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</row>
    <row r="798" spans="1:8" x14ac:dyDescent="0.2">
      <c r="A798" t="s">
        <v>107</v>
      </c>
      <c r="B798" t="s">
        <v>108</v>
      </c>
      <c r="C798" s="2">
        <v>47500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</row>
    <row r="799" spans="1:8" x14ac:dyDescent="0.2">
      <c r="A799" s="68" t="s">
        <v>354</v>
      </c>
      <c r="B799" s="68"/>
      <c r="C799" s="18">
        <v>20000</v>
      </c>
      <c r="D799" s="18">
        <v>20000</v>
      </c>
      <c r="E799" s="18">
        <v>20000</v>
      </c>
      <c r="F799" s="18">
        <v>100</v>
      </c>
      <c r="G799" s="18">
        <v>100</v>
      </c>
      <c r="H799" s="18">
        <v>100</v>
      </c>
    </row>
    <row r="800" spans="1:8" x14ac:dyDescent="0.2">
      <c r="A800" s="69" t="s">
        <v>215</v>
      </c>
      <c r="B800" s="69"/>
      <c r="C800" s="15">
        <v>20000</v>
      </c>
      <c r="D800" s="15">
        <v>20000</v>
      </c>
      <c r="E800" s="15">
        <v>20000</v>
      </c>
      <c r="F800" s="15">
        <v>100</v>
      </c>
      <c r="G800" s="15">
        <v>100</v>
      </c>
      <c r="H800" s="15">
        <v>100</v>
      </c>
    </row>
    <row r="801" spans="1:8" x14ac:dyDescent="0.2">
      <c r="A801" s="69" t="s">
        <v>216</v>
      </c>
      <c r="B801" s="69"/>
      <c r="C801" s="15">
        <v>20000</v>
      </c>
      <c r="D801" s="15">
        <v>20000</v>
      </c>
      <c r="E801" s="15">
        <v>20000</v>
      </c>
      <c r="F801" s="15">
        <v>100</v>
      </c>
      <c r="G801" s="15">
        <v>100</v>
      </c>
      <c r="H801" s="15">
        <v>100</v>
      </c>
    </row>
    <row r="802" spans="1:8" x14ac:dyDescent="0.2">
      <c r="A802" s="70" t="s">
        <v>257</v>
      </c>
      <c r="B802" s="70"/>
      <c r="C802" s="16">
        <v>20000</v>
      </c>
      <c r="D802" s="16">
        <v>20000</v>
      </c>
      <c r="E802" s="16">
        <v>20000</v>
      </c>
      <c r="F802" s="16">
        <v>100</v>
      </c>
      <c r="G802" s="16">
        <v>100</v>
      </c>
      <c r="H802" s="16">
        <v>100</v>
      </c>
    </row>
    <row r="803" spans="1:8" x14ac:dyDescent="0.2">
      <c r="A803" s="70" t="s">
        <v>258</v>
      </c>
      <c r="B803" s="70"/>
      <c r="C803" s="16">
        <v>20000</v>
      </c>
      <c r="D803" s="16">
        <v>20000</v>
      </c>
      <c r="E803" s="16">
        <v>20000</v>
      </c>
      <c r="F803" s="16">
        <v>100</v>
      </c>
      <c r="G803" s="16">
        <v>100</v>
      </c>
      <c r="H803" s="16">
        <v>100</v>
      </c>
    </row>
    <row r="804" spans="1:8" x14ac:dyDescent="0.2">
      <c r="A804" t="s">
        <v>21</v>
      </c>
      <c r="B804" t="s">
        <v>22</v>
      </c>
      <c r="C804" s="2">
        <v>20000</v>
      </c>
      <c r="D804" s="2">
        <v>20000</v>
      </c>
      <c r="E804" s="2">
        <v>20000</v>
      </c>
      <c r="F804" s="2">
        <v>100</v>
      </c>
      <c r="G804" s="2">
        <v>100</v>
      </c>
      <c r="H804" s="2">
        <v>100</v>
      </c>
    </row>
    <row r="805" spans="1:8" x14ac:dyDescent="0.2">
      <c r="A805" t="s">
        <v>154</v>
      </c>
      <c r="B805" t="s">
        <v>155</v>
      </c>
      <c r="C805" s="2">
        <v>20000</v>
      </c>
      <c r="D805" s="2">
        <v>20000</v>
      </c>
      <c r="E805" s="2">
        <v>20000</v>
      </c>
      <c r="F805" s="2">
        <v>100</v>
      </c>
      <c r="G805" s="2">
        <v>100</v>
      </c>
      <c r="H805" s="2">
        <v>100</v>
      </c>
    </row>
    <row r="806" spans="1:8" x14ac:dyDescent="0.2">
      <c r="A806" t="s">
        <v>158</v>
      </c>
      <c r="B806" t="s">
        <v>159</v>
      </c>
      <c r="C806" s="2">
        <v>20000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</row>
    <row r="807" spans="1:8" x14ac:dyDescent="0.2">
      <c r="A807" s="67" t="s">
        <v>355</v>
      </c>
      <c r="B807" s="67"/>
      <c r="C807" s="17">
        <v>32735400</v>
      </c>
      <c r="D807" s="17">
        <v>14062500</v>
      </c>
      <c r="E807" s="17">
        <v>8340500</v>
      </c>
      <c r="F807" s="17">
        <v>42.957999999999998</v>
      </c>
      <c r="G807" s="17">
        <v>59.310200000000002</v>
      </c>
      <c r="H807" s="17">
        <v>25.4785</v>
      </c>
    </row>
    <row r="808" spans="1:8" x14ac:dyDescent="0.2">
      <c r="A808" s="68" t="s">
        <v>356</v>
      </c>
      <c r="B808" s="68"/>
      <c r="C808" s="18">
        <v>2600000</v>
      </c>
      <c r="D808" s="18">
        <v>6562500</v>
      </c>
      <c r="E808" s="18">
        <v>490500</v>
      </c>
      <c r="F808" s="18">
        <v>252.40379999999999</v>
      </c>
      <c r="G808" s="18">
        <v>7.4741999999999997</v>
      </c>
      <c r="H808" s="18">
        <v>18.865300000000001</v>
      </c>
    </row>
    <row r="809" spans="1:8" x14ac:dyDescent="0.2">
      <c r="A809" s="69" t="s">
        <v>237</v>
      </c>
      <c r="B809" s="69"/>
      <c r="C809" s="15">
        <v>2600000</v>
      </c>
      <c r="D809" s="15">
        <v>6562500</v>
      </c>
      <c r="E809" s="15">
        <v>490500</v>
      </c>
      <c r="F809" s="15">
        <v>252.40379999999999</v>
      </c>
      <c r="G809" s="15">
        <v>7.4741999999999997</v>
      </c>
      <c r="H809" s="15">
        <v>18.865300000000001</v>
      </c>
    </row>
    <row r="810" spans="1:8" x14ac:dyDescent="0.2">
      <c r="A810" s="69" t="s">
        <v>241</v>
      </c>
      <c r="B810" s="69"/>
      <c r="C810" s="15">
        <v>2600000</v>
      </c>
      <c r="D810" s="15">
        <v>6562500</v>
      </c>
      <c r="E810" s="15">
        <v>490500</v>
      </c>
      <c r="F810" s="15">
        <v>252.40379999999999</v>
      </c>
      <c r="G810" s="15">
        <v>7.4741999999999997</v>
      </c>
      <c r="H810" s="15">
        <v>18.865300000000001</v>
      </c>
    </row>
    <row r="811" spans="1:8" x14ac:dyDescent="0.2">
      <c r="A811" s="70" t="s">
        <v>257</v>
      </c>
      <c r="B811" s="70"/>
      <c r="C811" s="16">
        <v>100000</v>
      </c>
      <c r="D811" s="16">
        <v>1562500</v>
      </c>
      <c r="E811" s="16">
        <v>490500</v>
      </c>
      <c r="F811" s="16">
        <v>1562.5</v>
      </c>
      <c r="G811" s="16">
        <v>31.391999999999999</v>
      </c>
      <c r="H811" s="16">
        <v>490.5</v>
      </c>
    </row>
    <row r="812" spans="1:8" x14ac:dyDescent="0.2">
      <c r="A812" s="70" t="s">
        <v>258</v>
      </c>
      <c r="B812" s="70"/>
      <c r="C812" s="16">
        <v>100000</v>
      </c>
      <c r="D812" s="16">
        <v>1562500</v>
      </c>
      <c r="E812" s="16">
        <v>490500</v>
      </c>
      <c r="F812" s="16">
        <v>1562.5</v>
      </c>
      <c r="G812" s="16">
        <v>31.391999999999999</v>
      </c>
      <c r="H812" s="16">
        <v>490.5</v>
      </c>
    </row>
    <row r="813" spans="1:8" x14ac:dyDescent="0.2">
      <c r="A813" t="s">
        <v>21</v>
      </c>
      <c r="B813" t="s">
        <v>22</v>
      </c>
      <c r="C813" s="2">
        <v>100000</v>
      </c>
      <c r="D813" s="2">
        <v>1562500</v>
      </c>
      <c r="E813" s="2">
        <v>490500</v>
      </c>
      <c r="F813" s="2">
        <v>1562.5</v>
      </c>
      <c r="G813" s="2">
        <v>31.391999999999999</v>
      </c>
      <c r="H813" s="2">
        <v>490.5</v>
      </c>
    </row>
    <row r="814" spans="1:8" x14ac:dyDescent="0.2">
      <c r="A814" t="s">
        <v>154</v>
      </c>
      <c r="B814" t="s">
        <v>155</v>
      </c>
      <c r="C814" s="2">
        <v>100000</v>
      </c>
      <c r="D814" s="2">
        <v>1562500</v>
      </c>
      <c r="E814" s="2">
        <v>490500</v>
      </c>
      <c r="F814" s="2">
        <v>1562.5</v>
      </c>
      <c r="G814" s="2">
        <v>31.391999999999999</v>
      </c>
      <c r="H814" s="2">
        <v>490.5</v>
      </c>
    </row>
    <row r="815" spans="1:8" x14ac:dyDescent="0.2">
      <c r="A815" t="s">
        <v>156</v>
      </c>
      <c r="B815" t="s">
        <v>157</v>
      </c>
      <c r="C815" s="2">
        <v>100000</v>
      </c>
      <c r="D815" s="2">
        <v>0</v>
      </c>
      <c r="E815" s="2">
        <v>0</v>
      </c>
      <c r="F815" s="2">
        <v>0</v>
      </c>
      <c r="G815" s="2">
        <v>0</v>
      </c>
      <c r="H815" s="2">
        <v>0</v>
      </c>
    </row>
    <row r="816" spans="1:8" x14ac:dyDescent="0.2">
      <c r="A816" s="70" t="s">
        <v>275</v>
      </c>
      <c r="B816" s="70"/>
      <c r="C816" s="16">
        <v>2500000</v>
      </c>
      <c r="D816" s="16">
        <v>5000000</v>
      </c>
      <c r="E816" s="16">
        <v>0</v>
      </c>
      <c r="F816" s="16">
        <v>200</v>
      </c>
      <c r="G816" s="16">
        <v>0</v>
      </c>
      <c r="H816" s="16">
        <v>0</v>
      </c>
    </row>
    <row r="817" spans="1:8" x14ac:dyDescent="0.2">
      <c r="A817" s="70" t="s">
        <v>276</v>
      </c>
      <c r="B817" s="70"/>
      <c r="C817" s="16">
        <v>2500000</v>
      </c>
      <c r="D817" s="16">
        <v>5000000</v>
      </c>
      <c r="E817" s="16">
        <v>0</v>
      </c>
      <c r="F817" s="16">
        <v>200</v>
      </c>
      <c r="G817" s="16">
        <v>0</v>
      </c>
      <c r="H817" s="16">
        <v>0</v>
      </c>
    </row>
    <row r="818" spans="1:8" x14ac:dyDescent="0.2">
      <c r="A818" t="s">
        <v>21</v>
      </c>
      <c r="B818" t="s">
        <v>22</v>
      </c>
      <c r="C818" s="2">
        <v>2500000</v>
      </c>
      <c r="D818" s="2">
        <v>5000000</v>
      </c>
      <c r="E818" s="2">
        <v>0</v>
      </c>
      <c r="F818" s="2">
        <v>200</v>
      </c>
      <c r="G818" s="2">
        <v>0</v>
      </c>
      <c r="H818" s="2">
        <v>0</v>
      </c>
    </row>
    <row r="819" spans="1:8" x14ac:dyDescent="0.2">
      <c r="A819" t="s">
        <v>154</v>
      </c>
      <c r="B819" t="s">
        <v>155</v>
      </c>
      <c r="C819" s="2">
        <v>2500000</v>
      </c>
      <c r="D819" s="2">
        <v>5000000</v>
      </c>
      <c r="E819" s="2">
        <v>0</v>
      </c>
      <c r="F819" s="2">
        <v>200</v>
      </c>
      <c r="G819" s="2">
        <v>0</v>
      </c>
      <c r="H819" s="2">
        <v>0</v>
      </c>
    </row>
    <row r="820" spans="1:8" x14ac:dyDescent="0.2">
      <c r="A820" t="s">
        <v>156</v>
      </c>
      <c r="B820" t="s">
        <v>157</v>
      </c>
      <c r="C820" s="2">
        <v>2500000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</row>
    <row r="821" spans="1:8" x14ac:dyDescent="0.2">
      <c r="A821" s="68" t="s">
        <v>357</v>
      </c>
      <c r="B821" s="68"/>
      <c r="C821" s="18">
        <v>21842400</v>
      </c>
      <c r="D821" s="18">
        <v>0</v>
      </c>
      <c r="E821" s="18">
        <v>0</v>
      </c>
      <c r="F821" s="18">
        <v>0</v>
      </c>
      <c r="G821" s="18">
        <v>0</v>
      </c>
      <c r="H821" s="18">
        <v>0</v>
      </c>
    </row>
    <row r="822" spans="1:8" x14ac:dyDescent="0.2">
      <c r="A822" s="69" t="s">
        <v>237</v>
      </c>
      <c r="B822" s="69"/>
      <c r="C822" s="15">
        <v>21842400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</row>
    <row r="823" spans="1:8" x14ac:dyDescent="0.2">
      <c r="A823" s="69" t="s">
        <v>239</v>
      </c>
      <c r="B823" s="69"/>
      <c r="C823" s="15">
        <v>21842400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</row>
    <row r="824" spans="1:8" x14ac:dyDescent="0.2">
      <c r="A824" s="70" t="s">
        <v>257</v>
      </c>
      <c r="B824" s="70"/>
      <c r="C824" s="16">
        <v>2223100</v>
      </c>
      <c r="D824" s="16">
        <v>0</v>
      </c>
      <c r="E824" s="16">
        <v>0</v>
      </c>
      <c r="F824" s="16">
        <v>0</v>
      </c>
      <c r="G824" s="16">
        <v>0</v>
      </c>
      <c r="H824" s="16">
        <v>0</v>
      </c>
    </row>
    <row r="825" spans="1:8" x14ac:dyDescent="0.2">
      <c r="A825" s="70" t="s">
        <v>258</v>
      </c>
      <c r="B825" s="70"/>
      <c r="C825" s="16">
        <v>2223100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</row>
    <row r="826" spans="1:8" x14ac:dyDescent="0.2">
      <c r="A826" t="s">
        <v>8</v>
      </c>
      <c r="B826" t="s">
        <v>20</v>
      </c>
      <c r="C826" s="2">
        <v>620100</v>
      </c>
      <c r="D826" s="2">
        <v>0</v>
      </c>
      <c r="E826" s="2">
        <v>0</v>
      </c>
      <c r="F826" s="2">
        <v>0</v>
      </c>
      <c r="G826" s="2">
        <v>0</v>
      </c>
      <c r="H826" s="2">
        <v>0</v>
      </c>
    </row>
    <row r="827" spans="1:8" x14ac:dyDescent="0.2">
      <c r="A827" t="s">
        <v>93</v>
      </c>
      <c r="B827" t="s">
        <v>94</v>
      </c>
      <c r="C827" s="2">
        <v>19800</v>
      </c>
      <c r="D827" s="2">
        <v>0</v>
      </c>
      <c r="E827" s="2">
        <v>0</v>
      </c>
      <c r="F827" s="2">
        <v>0</v>
      </c>
      <c r="G827" s="2">
        <v>0</v>
      </c>
      <c r="H827" s="2">
        <v>0</v>
      </c>
    </row>
    <row r="828" spans="1:8" x14ac:dyDescent="0.2">
      <c r="A828" t="s">
        <v>95</v>
      </c>
      <c r="B828" t="s">
        <v>96</v>
      </c>
      <c r="C828" s="2">
        <v>17000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</row>
    <row r="829" spans="1:8" x14ac:dyDescent="0.2">
      <c r="A829" t="s">
        <v>99</v>
      </c>
      <c r="B829" t="s">
        <v>100</v>
      </c>
      <c r="C829" s="2">
        <v>2800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</row>
    <row r="830" spans="1:8" x14ac:dyDescent="0.2">
      <c r="A830" t="s">
        <v>101</v>
      </c>
      <c r="B830" t="s">
        <v>102</v>
      </c>
      <c r="C830" s="2">
        <v>600300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</row>
    <row r="831" spans="1:8" x14ac:dyDescent="0.2">
      <c r="A831" t="s">
        <v>105</v>
      </c>
      <c r="B831" t="s">
        <v>106</v>
      </c>
      <c r="C831" s="2">
        <v>30000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</row>
    <row r="832" spans="1:8" x14ac:dyDescent="0.2">
      <c r="A832" t="s">
        <v>107</v>
      </c>
      <c r="B832" t="s">
        <v>108</v>
      </c>
      <c r="C832" s="2">
        <v>561900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</row>
    <row r="833" spans="1:8" x14ac:dyDescent="0.2">
      <c r="A833" t="s">
        <v>111</v>
      </c>
      <c r="B833" t="s">
        <v>112</v>
      </c>
      <c r="C833" s="2">
        <v>8400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</row>
    <row r="834" spans="1:8" x14ac:dyDescent="0.2">
      <c r="A834" t="s">
        <v>21</v>
      </c>
      <c r="B834" t="s">
        <v>22</v>
      </c>
      <c r="C834" s="2">
        <v>1603000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</row>
    <row r="835" spans="1:8" x14ac:dyDescent="0.2">
      <c r="A835" t="s">
        <v>154</v>
      </c>
      <c r="B835" t="s">
        <v>155</v>
      </c>
      <c r="C835" s="2">
        <v>855000</v>
      </c>
      <c r="D835" s="2">
        <v>0</v>
      </c>
      <c r="E835" s="2">
        <v>0</v>
      </c>
      <c r="F835" s="2">
        <v>0</v>
      </c>
      <c r="G835" s="2">
        <v>0</v>
      </c>
      <c r="H835" s="2">
        <v>0</v>
      </c>
    </row>
    <row r="836" spans="1:8" x14ac:dyDescent="0.2">
      <c r="A836" t="s">
        <v>158</v>
      </c>
      <c r="B836" t="s">
        <v>159</v>
      </c>
      <c r="C836" s="2">
        <v>855000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</row>
    <row r="837" spans="1:8" x14ac:dyDescent="0.2">
      <c r="A837" t="s">
        <v>164</v>
      </c>
      <c r="B837" t="s">
        <v>165</v>
      </c>
      <c r="C837" s="2">
        <v>748000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</row>
    <row r="838" spans="1:8" x14ac:dyDescent="0.2">
      <c r="A838" t="s">
        <v>166</v>
      </c>
      <c r="B838" t="s">
        <v>167</v>
      </c>
      <c r="C838" s="2">
        <v>748000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</row>
    <row r="839" spans="1:8" x14ac:dyDescent="0.2">
      <c r="A839" s="70" t="s">
        <v>275</v>
      </c>
      <c r="B839" s="70"/>
      <c r="C839" s="16">
        <v>19369300</v>
      </c>
      <c r="D839" s="16">
        <v>0</v>
      </c>
      <c r="E839" s="16">
        <v>0</v>
      </c>
      <c r="F839" s="16">
        <v>0</v>
      </c>
      <c r="G839" s="16">
        <v>0</v>
      </c>
      <c r="H839" s="16">
        <v>0</v>
      </c>
    </row>
    <row r="840" spans="1:8" x14ac:dyDescent="0.2">
      <c r="A840" s="70" t="s">
        <v>276</v>
      </c>
      <c r="B840" s="70"/>
      <c r="C840" s="16">
        <v>19369300</v>
      </c>
      <c r="D840" s="16">
        <v>0</v>
      </c>
      <c r="E840" s="16">
        <v>0</v>
      </c>
      <c r="F840" s="16">
        <v>0</v>
      </c>
      <c r="G840" s="16">
        <v>0</v>
      </c>
      <c r="H840" s="16">
        <v>0</v>
      </c>
    </row>
    <row r="841" spans="1:8" x14ac:dyDescent="0.2">
      <c r="A841" t="s">
        <v>8</v>
      </c>
      <c r="B841" t="s">
        <v>20</v>
      </c>
      <c r="C841" s="2">
        <v>744300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</row>
    <row r="842" spans="1:8" x14ac:dyDescent="0.2">
      <c r="A842" t="s">
        <v>93</v>
      </c>
      <c r="B842" t="s">
        <v>94</v>
      </c>
      <c r="C842" s="2">
        <v>91000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</row>
    <row r="843" spans="1:8" x14ac:dyDescent="0.2">
      <c r="A843" t="s">
        <v>95</v>
      </c>
      <c r="B843" t="s">
        <v>96</v>
      </c>
      <c r="C843" s="2">
        <v>78000</v>
      </c>
      <c r="D843" s="2">
        <v>0</v>
      </c>
      <c r="E843" s="2">
        <v>0</v>
      </c>
      <c r="F843" s="2">
        <v>0</v>
      </c>
      <c r="G843" s="2">
        <v>0</v>
      </c>
      <c r="H843" s="2">
        <v>0</v>
      </c>
    </row>
    <row r="844" spans="1:8" x14ac:dyDescent="0.2">
      <c r="A844" t="s">
        <v>99</v>
      </c>
      <c r="B844" t="s">
        <v>100</v>
      </c>
      <c r="C844" s="2">
        <v>13000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</row>
    <row r="845" spans="1:8" x14ac:dyDescent="0.2">
      <c r="A845" t="s">
        <v>101</v>
      </c>
      <c r="B845" t="s">
        <v>102</v>
      </c>
      <c r="C845" s="2">
        <v>558300</v>
      </c>
      <c r="D845" s="2">
        <v>0</v>
      </c>
      <c r="E845" s="2">
        <v>0</v>
      </c>
      <c r="F845" s="2">
        <v>0</v>
      </c>
      <c r="G845" s="2">
        <v>0</v>
      </c>
      <c r="H845" s="2">
        <v>0</v>
      </c>
    </row>
    <row r="846" spans="1:8" x14ac:dyDescent="0.2">
      <c r="A846" t="s">
        <v>107</v>
      </c>
      <c r="B846" t="s">
        <v>108</v>
      </c>
      <c r="C846" s="2">
        <v>545100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</row>
    <row r="847" spans="1:8" x14ac:dyDescent="0.2">
      <c r="A847" t="s">
        <v>111</v>
      </c>
      <c r="B847" t="s">
        <v>112</v>
      </c>
      <c r="C847" s="2">
        <v>13200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</row>
    <row r="848" spans="1:8" x14ac:dyDescent="0.2">
      <c r="A848" t="s">
        <v>125</v>
      </c>
      <c r="B848" t="s">
        <v>126</v>
      </c>
      <c r="C848" s="2">
        <v>75000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</row>
    <row r="849" spans="1:8" x14ac:dyDescent="0.2">
      <c r="A849" t="s">
        <v>131</v>
      </c>
      <c r="B849" t="s">
        <v>54</v>
      </c>
      <c r="C849" s="2">
        <v>75000</v>
      </c>
      <c r="D849" s="2">
        <v>0</v>
      </c>
      <c r="E849" s="2">
        <v>0</v>
      </c>
      <c r="F849" s="2">
        <v>0</v>
      </c>
      <c r="G849" s="2">
        <v>0</v>
      </c>
      <c r="H849" s="2">
        <v>0</v>
      </c>
    </row>
    <row r="850" spans="1:8" x14ac:dyDescent="0.2">
      <c r="A850" t="s">
        <v>136</v>
      </c>
      <c r="B850" t="s">
        <v>137</v>
      </c>
      <c r="C850" s="2">
        <v>20000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</row>
    <row r="851" spans="1:8" x14ac:dyDescent="0.2">
      <c r="A851" t="s">
        <v>138</v>
      </c>
      <c r="B851" t="s">
        <v>139</v>
      </c>
      <c r="C851" s="2">
        <v>20000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</row>
    <row r="852" spans="1:8" x14ac:dyDescent="0.2">
      <c r="A852" t="s">
        <v>21</v>
      </c>
      <c r="B852" t="s">
        <v>22</v>
      </c>
      <c r="C852" s="2">
        <v>18625000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</row>
    <row r="853" spans="1:8" x14ac:dyDescent="0.2">
      <c r="A853" t="s">
        <v>154</v>
      </c>
      <c r="B853" t="s">
        <v>155</v>
      </c>
      <c r="C853" s="2">
        <v>3895000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</row>
    <row r="854" spans="1:8" x14ac:dyDescent="0.2">
      <c r="A854" t="s">
        <v>158</v>
      </c>
      <c r="B854" t="s">
        <v>159</v>
      </c>
      <c r="C854" s="2">
        <v>3895000</v>
      </c>
      <c r="D854" s="2">
        <v>0</v>
      </c>
      <c r="E854" s="2">
        <v>0</v>
      </c>
      <c r="F854" s="2">
        <v>0</v>
      </c>
      <c r="G854" s="2">
        <v>0</v>
      </c>
      <c r="H854" s="2">
        <v>0</v>
      </c>
    </row>
    <row r="855" spans="1:8" x14ac:dyDescent="0.2">
      <c r="A855" t="s">
        <v>164</v>
      </c>
      <c r="B855" t="s">
        <v>165</v>
      </c>
      <c r="C855" s="2">
        <v>14730000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</row>
    <row r="856" spans="1:8" x14ac:dyDescent="0.2">
      <c r="A856" t="s">
        <v>166</v>
      </c>
      <c r="B856" t="s">
        <v>167</v>
      </c>
      <c r="C856" s="2">
        <v>14730000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</row>
    <row r="857" spans="1:8" x14ac:dyDescent="0.2">
      <c r="A857" s="70" t="s">
        <v>294</v>
      </c>
      <c r="B857" s="70"/>
      <c r="C857" s="16">
        <v>250000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</row>
    <row r="858" spans="1:8" x14ac:dyDescent="0.2">
      <c r="A858" s="70" t="s">
        <v>295</v>
      </c>
      <c r="B858" s="70"/>
      <c r="C858" s="16">
        <v>250000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</row>
    <row r="859" spans="1:8" x14ac:dyDescent="0.2">
      <c r="A859" t="s">
        <v>21</v>
      </c>
      <c r="B859" t="s">
        <v>22</v>
      </c>
      <c r="C859" s="2">
        <v>250000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</row>
    <row r="860" spans="1:8" x14ac:dyDescent="0.2">
      <c r="A860" t="s">
        <v>164</v>
      </c>
      <c r="B860" t="s">
        <v>165</v>
      </c>
      <c r="C860" s="2">
        <v>250000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</row>
    <row r="861" spans="1:8" x14ac:dyDescent="0.2">
      <c r="A861" t="s">
        <v>166</v>
      </c>
      <c r="B861" t="s">
        <v>167</v>
      </c>
      <c r="C861" s="2">
        <v>250000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</row>
    <row r="862" spans="1:8" x14ac:dyDescent="0.2">
      <c r="A862" s="68" t="s">
        <v>358</v>
      </c>
      <c r="B862" s="68"/>
      <c r="C862" s="18">
        <v>693000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</row>
    <row r="863" spans="1:8" x14ac:dyDescent="0.2">
      <c r="A863" s="69" t="s">
        <v>231</v>
      </c>
      <c r="B863" s="69"/>
      <c r="C863" s="15">
        <v>693000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</row>
    <row r="864" spans="1:8" x14ac:dyDescent="0.2">
      <c r="A864" s="69" t="s">
        <v>232</v>
      </c>
      <c r="B864" s="69"/>
      <c r="C864" s="15">
        <v>693000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</row>
    <row r="865" spans="1:8" x14ac:dyDescent="0.2">
      <c r="A865" s="70" t="s">
        <v>257</v>
      </c>
      <c r="B865" s="70"/>
      <c r="C865" s="16">
        <v>133000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</row>
    <row r="866" spans="1:8" x14ac:dyDescent="0.2">
      <c r="A866" s="70" t="s">
        <v>258</v>
      </c>
      <c r="B866" s="70"/>
      <c r="C866" s="16">
        <v>133000</v>
      </c>
      <c r="D866" s="16">
        <v>0</v>
      </c>
      <c r="E866" s="16">
        <v>0</v>
      </c>
      <c r="F866" s="16">
        <v>0</v>
      </c>
      <c r="G866" s="16">
        <v>0</v>
      </c>
      <c r="H866" s="16">
        <v>0</v>
      </c>
    </row>
    <row r="867" spans="1:8" x14ac:dyDescent="0.2">
      <c r="A867" t="s">
        <v>21</v>
      </c>
      <c r="B867" t="s">
        <v>22</v>
      </c>
      <c r="C867" s="2">
        <v>133000</v>
      </c>
      <c r="D867" s="2">
        <v>0</v>
      </c>
      <c r="E867" s="2">
        <v>0</v>
      </c>
      <c r="F867" s="2">
        <v>0</v>
      </c>
      <c r="G867" s="2">
        <v>0</v>
      </c>
      <c r="H867" s="2">
        <v>0</v>
      </c>
    </row>
    <row r="868" spans="1:8" x14ac:dyDescent="0.2">
      <c r="A868" t="s">
        <v>164</v>
      </c>
      <c r="B868" t="s">
        <v>165</v>
      </c>
      <c r="C868" s="2">
        <v>133000</v>
      </c>
      <c r="D868" s="2">
        <v>0</v>
      </c>
      <c r="E868" s="2">
        <v>0</v>
      </c>
      <c r="F868" s="2">
        <v>0</v>
      </c>
      <c r="G868" s="2">
        <v>0</v>
      </c>
      <c r="H868" s="2">
        <v>0</v>
      </c>
    </row>
    <row r="869" spans="1:8" x14ac:dyDescent="0.2">
      <c r="A869" t="s">
        <v>166</v>
      </c>
      <c r="B869" t="s">
        <v>167</v>
      </c>
      <c r="C869" s="2">
        <v>133000</v>
      </c>
      <c r="D869" s="2">
        <v>0</v>
      </c>
      <c r="E869" s="2">
        <v>0</v>
      </c>
      <c r="F869" s="2">
        <v>0</v>
      </c>
      <c r="G869" s="2">
        <v>0</v>
      </c>
      <c r="H869" s="2">
        <v>0</v>
      </c>
    </row>
    <row r="870" spans="1:8" x14ac:dyDescent="0.2">
      <c r="A870" s="70" t="s">
        <v>275</v>
      </c>
      <c r="B870" s="70"/>
      <c r="C870" s="16">
        <v>560000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</row>
    <row r="871" spans="1:8" x14ac:dyDescent="0.2">
      <c r="A871" s="70" t="s">
        <v>276</v>
      </c>
      <c r="B871" s="70"/>
      <c r="C871" s="16">
        <v>560000</v>
      </c>
      <c r="D871" s="16">
        <v>0</v>
      </c>
      <c r="E871" s="16">
        <v>0</v>
      </c>
      <c r="F871" s="16">
        <v>0</v>
      </c>
      <c r="G871" s="16">
        <v>0</v>
      </c>
      <c r="H871" s="16">
        <v>0</v>
      </c>
    </row>
    <row r="872" spans="1:8" x14ac:dyDescent="0.2">
      <c r="A872" t="s">
        <v>21</v>
      </c>
      <c r="B872" t="s">
        <v>22</v>
      </c>
      <c r="C872" s="2">
        <v>560000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</row>
    <row r="873" spans="1:8" x14ac:dyDescent="0.2">
      <c r="A873" t="s">
        <v>164</v>
      </c>
      <c r="B873" t="s">
        <v>165</v>
      </c>
      <c r="C873" s="2">
        <v>560000</v>
      </c>
      <c r="D873" s="2">
        <v>0</v>
      </c>
      <c r="E873" s="2">
        <v>0</v>
      </c>
      <c r="F873" s="2">
        <v>0</v>
      </c>
      <c r="G873" s="2">
        <v>0</v>
      </c>
      <c r="H873" s="2">
        <v>0</v>
      </c>
    </row>
    <row r="874" spans="1:8" x14ac:dyDescent="0.2">
      <c r="A874" t="s">
        <v>166</v>
      </c>
      <c r="B874" t="s">
        <v>167</v>
      </c>
      <c r="C874" s="2">
        <v>560000</v>
      </c>
      <c r="D874" s="2">
        <v>0</v>
      </c>
      <c r="E874" s="2">
        <v>0</v>
      </c>
      <c r="F874" s="2">
        <v>0</v>
      </c>
      <c r="G874" s="2">
        <v>0</v>
      </c>
      <c r="H874" s="2">
        <v>0</v>
      </c>
    </row>
    <row r="875" spans="1:8" x14ac:dyDescent="0.2">
      <c r="A875" s="68" t="s">
        <v>359</v>
      </c>
      <c r="B875" s="68"/>
      <c r="C875" s="18">
        <v>2200000</v>
      </c>
      <c r="D875" s="18">
        <v>3400000</v>
      </c>
      <c r="E875" s="18">
        <v>3400000</v>
      </c>
      <c r="F875" s="18">
        <v>154.5454</v>
      </c>
      <c r="G875" s="18">
        <v>100</v>
      </c>
      <c r="H875" s="18">
        <v>154.5454</v>
      </c>
    </row>
    <row r="876" spans="1:8" x14ac:dyDescent="0.2">
      <c r="A876" s="69" t="s">
        <v>231</v>
      </c>
      <c r="B876" s="69"/>
      <c r="C876" s="15">
        <v>2200000</v>
      </c>
      <c r="D876" s="15">
        <v>3400000</v>
      </c>
      <c r="E876" s="15">
        <v>3400000</v>
      </c>
      <c r="F876" s="15">
        <v>154.5454</v>
      </c>
      <c r="G876" s="15">
        <v>100</v>
      </c>
      <c r="H876" s="15">
        <v>154.5454</v>
      </c>
    </row>
    <row r="877" spans="1:8" x14ac:dyDescent="0.2">
      <c r="A877" s="69" t="s">
        <v>232</v>
      </c>
      <c r="B877" s="69"/>
      <c r="C877" s="15">
        <v>2200000</v>
      </c>
      <c r="D877" s="15">
        <v>3400000</v>
      </c>
      <c r="E877" s="15">
        <v>3400000</v>
      </c>
      <c r="F877" s="15">
        <v>154.5454</v>
      </c>
      <c r="G877" s="15">
        <v>100</v>
      </c>
      <c r="H877" s="15">
        <v>154.5454</v>
      </c>
    </row>
    <row r="878" spans="1:8" x14ac:dyDescent="0.2">
      <c r="A878" s="70" t="s">
        <v>257</v>
      </c>
      <c r="B878" s="70"/>
      <c r="C878" s="16">
        <v>200000</v>
      </c>
      <c r="D878" s="16">
        <v>400000</v>
      </c>
      <c r="E878" s="16">
        <v>400000</v>
      </c>
      <c r="F878" s="16">
        <v>200</v>
      </c>
      <c r="G878" s="16">
        <v>100</v>
      </c>
      <c r="H878" s="16">
        <v>200</v>
      </c>
    </row>
    <row r="879" spans="1:8" x14ac:dyDescent="0.2">
      <c r="A879" s="70" t="s">
        <v>258</v>
      </c>
      <c r="B879" s="70"/>
      <c r="C879" s="16">
        <v>200000</v>
      </c>
      <c r="D879" s="16">
        <v>400000</v>
      </c>
      <c r="E879" s="16">
        <v>400000</v>
      </c>
      <c r="F879" s="16">
        <v>200</v>
      </c>
      <c r="G879" s="16">
        <v>100</v>
      </c>
      <c r="H879" s="16">
        <v>200</v>
      </c>
    </row>
    <row r="880" spans="1:8" x14ac:dyDescent="0.2">
      <c r="A880" t="s">
        <v>21</v>
      </c>
      <c r="B880" t="s">
        <v>22</v>
      </c>
      <c r="C880" s="2">
        <v>200000</v>
      </c>
      <c r="D880" s="2">
        <v>400000</v>
      </c>
      <c r="E880" s="2">
        <v>400000</v>
      </c>
      <c r="F880" s="2">
        <v>200</v>
      </c>
      <c r="G880" s="2">
        <v>100</v>
      </c>
      <c r="H880" s="2">
        <v>200</v>
      </c>
    </row>
    <row r="881" spans="1:8" x14ac:dyDescent="0.2">
      <c r="A881" t="s">
        <v>164</v>
      </c>
      <c r="B881" t="s">
        <v>165</v>
      </c>
      <c r="C881" s="2">
        <v>200000</v>
      </c>
      <c r="D881" s="2">
        <v>400000</v>
      </c>
      <c r="E881" s="2">
        <v>400000</v>
      </c>
      <c r="F881" s="2">
        <v>200</v>
      </c>
      <c r="G881" s="2">
        <v>100</v>
      </c>
      <c r="H881" s="2">
        <v>200</v>
      </c>
    </row>
    <row r="882" spans="1:8" x14ac:dyDescent="0.2">
      <c r="A882" t="s">
        <v>166</v>
      </c>
      <c r="B882" t="s">
        <v>167</v>
      </c>
      <c r="C882" s="2">
        <v>200000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</row>
    <row r="883" spans="1:8" x14ac:dyDescent="0.2">
      <c r="A883" s="70" t="s">
        <v>275</v>
      </c>
      <c r="B883" s="70"/>
      <c r="C883" s="16">
        <v>2000000</v>
      </c>
      <c r="D883" s="16">
        <v>3000000</v>
      </c>
      <c r="E883" s="16">
        <v>3000000</v>
      </c>
      <c r="F883" s="16">
        <v>150</v>
      </c>
      <c r="G883" s="16">
        <v>100</v>
      </c>
      <c r="H883" s="16">
        <v>150</v>
      </c>
    </row>
    <row r="884" spans="1:8" x14ac:dyDescent="0.2">
      <c r="A884" s="70" t="s">
        <v>276</v>
      </c>
      <c r="B884" s="70"/>
      <c r="C884" s="16">
        <v>2000000</v>
      </c>
      <c r="D884" s="16">
        <v>3000000</v>
      </c>
      <c r="E884" s="16">
        <v>3000000</v>
      </c>
      <c r="F884" s="16">
        <v>150</v>
      </c>
      <c r="G884" s="16">
        <v>100</v>
      </c>
      <c r="H884" s="16">
        <v>150</v>
      </c>
    </row>
    <row r="885" spans="1:8" x14ac:dyDescent="0.2">
      <c r="A885" t="s">
        <v>21</v>
      </c>
      <c r="B885" t="s">
        <v>22</v>
      </c>
      <c r="C885" s="2">
        <v>2000000</v>
      </c>
      <c r="D885" s="2">
        <v>3000000</v>
      </c>
      <c r="E885" s="2">
        <v>3000000</v>
      </c>
      <c r="F885" s="2">
        <v>150</v>
      </c>
      <c r="G885" s="2">
        <v>100</v>
      </c>
      <c r="H885" s="2">
        <v>150</v>
      </c>
    </row>
    <row r="886" spans="1:8" x14ac:dyDescent="0.2">
      <c r="A886" t="s">
        <v>164</v>
      </c>
      <c r="B886" t="s">
        <v>165</v>
      </c>
      <c r="C886" s="2">
        <v>2000000</v>
      </c>
      <c r="D886" s="2">
        <v>3000000</v>
      </c>
      <c r="E886" s="2">
        <v>3000000</v>
      </c>
      <c r="F886" s="2">
        <v>150</v>
      </c>
      <c r="G886" s="2">
        <v>100</v>
      </c>
      <c r="H886" s="2">
        <v>150</v>
      </c>
    </row>
    <row r="887" spans="1:8" x14ac:dyDescent="0.2">
      <c r="A887" t="s">
        <v>166</v>
      </c>
      <c r="B887" t="s">
        <v>167</v>
      </c>
      <c r="C887" s="2">
        <v>2000000</v>
      </c>
      <c r="D887" s="2">
        <v>0</v>
      </c>
      <c r="E887" s="2">
        <v>0</v>
      </c>
      <c r="F887" s="2">
        <v>0</v>
      </c>
      <c r="G887" s="2">
        <v>0</v>
      </c>
      <c r="H887" s="2">
        <v>0</v>
      </c>
    </row>
    <row r="888" spans="1:8" x14ac:dyDescent="0.2">
      <c r="A888" s="68" t="s">
        <v>360</v>
      </c>
      <c r="B888" s="68"/>
      <c r="C888" s="18">
        <v>5400000</v>
      </c>
      <c r="D888" s="18">
        <v>4100000</v>
      </c>
      <c r="E888" s="18">
        <v>4450000</v>
      </c>
      <c r="F888" s="18">
        <v>75.925899999999999</v>
      </c>
      <c r="G888" s="18">
        <v>108.5365</v>
      </c>
      <c r="H888" s="18">
        <v>82.407399999999996</v>
      </c>
    </row>
    <row r="889" spans="1:8" x14ac:dyDescent="0.2">
      <c r="A889" s="69" t="s">
        <v>231</v>
      </c>
      <c r="B889" s="69"/>
      <c r="C889" s="15">
        <v>5400000</v>
      </c>
      <c r="D889" s="15">
        <v>4100000</v>
      </c>
      <c r="E889" s="15">
        <v>4450000</v>
      </c>
      <c r="F889" s="15">
        <v>75.925899999999999</v>
      </c>
      <c r="G889" s="15">
        <v>108.5365</v>
      </c>
      <c r="H889" s="15">
        <v>82.407399999999996</v>
      </c>
    </row>
    <row r="890" spans="1:8" x14ac:dyDescent="0.2">
      <c r="A890" s="69" t="s">
        <v>232</v>
      </c>
      <c r="B890" s="69"/>
      <c r="C890" s="15">
        <v>5400000</v>
      </c>
      <c r="D890" s="15">
        <v>4100000</v>
      </c>
      <c r="E890" s="15">
        <v>4450000</v>
      </c>
      <c r="F890" s="15">
        <v>75.925899999999999</v>
      </c>
      <c r="G890" s="15">
        <v>108.5365</v>
      </c>
      <c r="H890" s="15">
        <v>82.407399999999996</v>
      </c>
    </row>
    <row r="891" spans="1:8" x14ac:dyDescent="0.2">
      <c r="A891" s="70" t="s">
        <v>257</v>
      </c>
      <c r="B891" s="70"/>
      <c r="C891" s="16">
        <v>50000</v>
      </c>
      <c r="D891" s="16">
        <v>100000</v>
      </c>
      <c r="E891" s="16">
        <v>450000</v>
      </c>
      <c r="F891" s="16">
        <v>200</v>
      </c>
      <c r="G891" s="16">
        <v>450</v>
      </c>
      <c r="H891" s="16">
        <v>900</v>
      </c>
    </row>
    <row r="892" spans="1:8" x14ac:dyDescent="0.2">
      <c r="A892" s="70" t="s">
        <v>258</v>
      </c>
      <c r="B892" s="70"/>
      <c r="C892" s="16">
        <v>50000</v>
      </c>
      <c r="D892" s="16">
        <v>100000</v>
      </c>
      <c r="E892" s="16">
        <v>450000</v>
      </c>
      <c r="F892" s="16">
        <v>200</v>
      </c>
      <c r="G892" s="16">
        <v>450</v>
      </c>
      <c r="H892" s="16">
        <v>900</v>
      </c>
    </row>
    <row r="893" spans="1:8" x14ac:dyDescent="0.2">
      <c r="A893" t="s">
        <v>21</v>
      </c>
      <c r="B893" t="s">
        <v>22</v>
      </c>
      <c r="C893" s="2">
        <v>50000</v>
      </c>
      <c r="D893" s="2">
        <v>100000</v>
      </c>
      <c r="E893" s="2">
        <v>450000</v>
      </c>
      <c r="F893" s="2">
        <v>200</v>
      </c>
      <c r="G893" s="2">
        <v>450</v>
      </c>
      <c r="H893" s="2">
        <v>900</v>
      </c>
    </row>
    <row r="894" spans="1:8" x14ac:dyDescent="0.2">
      <c r="A894" t="s">
        <v>154</v>
      </c>
      <c r="B894" t="s">
        <v>155</v>
      </c>
      <c r="C894" s="2">
        <v>50000</v>
      </c>
      <c r="D894" s="2">
        <v>100000</v>
      </c>
      <c r="E894" s="2">
        <v>450000</v>
      </c>
      <c r="F894" s="2">
        <v>200</v>
      </c>
      <c r="G894" s="2">
        <v>450</v>
      </c>
      <c r="H894" s="2">
        <v>900</v>
      </c>
    </row>
    <row r="895" spans="1:8" x14ac:dyDescent="0.2">
      <c r="A895" t="s">
        <v>156</v>
      </c>
      <c r="B895" t="s">
        <v>157</v>
      </c>
      <c r="C895" s="2">
        <v>50000</v>
      </c>
      <c r="D895" s="2">
        <v>0</v>
      </c>
      <c r="E895" s="2">
        <v>0</v>
      </c>
      <c r="F895" s="2">
        <v>0</v>
      </c>
      <c r="G895" s="2">
        <v>0</v>
      </c>
      <c r="H895" s="2">
        <v>0</v>
      </c>
    </row>
    <row r="896" spans="1:8" x14ac:dyDescent="0.2">
      <c r="A896" s="70" t="s">
        <v>275</v>
      </c>
      <c r="B896" s="70"/>
      <c r="C896" s="16">
        <v>5350000</v>
      </c>
      <c r="D896" s="16">
        <v>4000000</v>
      </c>
      <c r="E896" s="16">
        <v>4000000</v>
      </c>
      <c r="F896" s="16">
        <v>74.766300000000001</v>
      </c>
      <c r="G896" s="16">
        <v>100</v>
      </c>
      <c r="H896" s="16">
        <v>74.766300000000001</v>
      </c>
    </row>
    <row r="897" spans="1:8" x14ac:dyDescent="0.2">
      <c r="A897" s="70" t="s">
        <v>276</v>
      </c>
      <c r="B897" s="70"/>
      <c r="C897" s="16">
        <v>5350000</v>
      </c>
      <c r="D897" s="16">
        <v>4000000</v>
      </c>
      <c r="E897" s="16">
        <v>4000000</v>
      </c>
      <c r="F897" s="16">
        <v>74.766300000000001</v>
      </c>
      <c r="G897" s="16">
        <v>100</v>
      </c>
      <c r="H897" s="16">
        <v>74.766300000000001</v>
      </c>
    </row>
    <row r="898" spans="1:8" x14ac:dyDescent="0.2">
      <c r="A898" t="s">
        <v>21</v>
      </c>
      <c r="B898" t="s">
        <v>22</v>
      </c>
      <c r="C898" s="2">
        <v>5350000</v>
      </c>
      <c r="D898" s="2">
        <v>4000000</v>
      </c>
      <c r="E898" s="2">
        <v>4000000</v>
      </c>
      <c r="F898" s="2">
        <v>74.766300000000001</v>
      </c>
      <c r="G898" s="2">
        <v>100</v>
      </c>
      <c r="H898" s="2">
        <v>74.766300000000001</v>
      </c>
    </row>
    <row r="899" spans="1:8" x14ac:dyDescent="0.2">
      <c r="A899" t="s">
        <v>154</v>
      </c>
      <c r="B899" t="s">
        <v>155</v>
      </c>
      <c r="C899" s="2">
        <v>5350000</v>
      </c>
      <c r="D899" s="2">
        <v>4000000</v>
      </c>
      <c r="E899" s="2">
        <v>4000000</v>
      </c>
      <c r="F899" s="2">
        <v>74.766300000000001</v>
      </c>
      <c r="G899" s="2">
        <v>100</v>
      </c>
      <c r="H899" s="2">
        <v>74.766300000000001</v>
      </c>
    </row>
    <row r="900" spans="1:8" x14ac:dyDescent="0.2">
      <c r="A900" t="s">
        <v>156</v>
      </c>
      <c r="B900" t="s">
        <v>157</v>
      </c>
      <c r="C900" s="2">
        <v>5350000</v>
      </c>
      <c r="D900" s="2">
        <v>0</v>
      </c>
      <c r="E900" s="2">
        <v>0</v>
      </c>
      <c r="F900" s="2">
        <v>0</v>
      </c>
      <c r="G900" s="2">
        <v>0</v>
      </c>
      <c r="H900" s="2">
        <v>0</v>
      </c>
    </row>
    <row r="901" spans="1:8" x14ac:dyDescent="0.2">
      <c r="A901" s="67" t="s">
        <v>361</v>
      </c>
      <c r="B901" s="67"/>
      <c r="C901" s="17">
        <v>2126400</v>
      </c>
      <c r="D901" s="17">
        <v>1254150</v>
      </c>
      <c r="E901" s="17">
        <v>0</v>
      </c>
      <c r="F901" s="17">
        <v>58.979900000000001</v>
      </c>
      <c r="G901" s="17">
        <v>0</v>
      </c>
      <c r="H901" s="17">
        <v>0</v>
      </c>
    </row>
    <row r="902" spans="1:8" x14ac:dyDescent="0.2">
      <c r="A902" s="68" t="s">
        <v>362</v>
      </c>
      <c r="B902" s="68"/>
      <c r="C902" s="18">
        <v>1447900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</row>
    <row r="903" spans="1:8" x14ac:dyDescent="0.2">
      <c r="A903" s="69" t="s">
        <v>247</v>
      </c>
      <c r="B903" s="69"/>
      <c r="C903" s="15">
        <v>1447900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</row>
    <row r="904" spans="1:8" x14ac:dyDescent="0.2">
      <c r="A904" s="69" t="s">
        <v>250</v>
      </c>
      <c r="B904" s="69"/>
      <c r="C904" s="15">
        <v>1447900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</row>
    <row r="905" spans="1:8" x14ac:dyDescent="0.2">
      <c r="A905" s="70" t="s">
        <v>275</v>
      </c>
      <c r="B905" s="70"/>
      <c r="C905" s="16">
        <v>1447900</v>
      </c>
      <c r="D905" s="16">
        <v>0</v>
      </c>
      <c r="E905" s="16">
        <v>0</v>
      </c>
      <c r="F905" s="16">
        <v>0</v>
      </c>
      <c r="G905" s="16">
        <v>0</v>
      </c>
      <c r="H905" s="16">
        <v>0</v>
      </c>
    </row>
    <row r="906" spans="1:8" x14ac:dyDescent="0.2">
      <c r="A906" s="70" t="s">
        <v>276</v>
      </c>
      <c r="B906" s="70"/>
      <c r="C906" s="16">
        <v>1298550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</row>
    <row r="907" spans="1:8" x14ac:dyDescent="0.2">
      <c r="A907" t="s">
        <v>8</v>
      </c>
      <c r="B907" t="s">
        <v>20</v>
      </c>
      <c r="C907" s="2">
        <v>1298550</v>
      </c>
      <c r="D907" s="2">
        <v>0</v>
      </c>
      <c r="E907" s="2">
        <v>0</v>
      </c>
      <c r="F907" s="2">
        <v>0</v>
      </c>
      <c r="G907" s="2">
        <v>0</v>
      </c>
      <c r="H907" s="2">
        <v>0</v>
      </c>
    </row>
    <row r="908" spans="1:8" x14ac:dyDescent="0.2">
      <c r="A908" t="s">
        <v>93</v>
      </c>
      <c r="B908" t="s">
        <v>94</v>
      </c>
      <c r="C908" s="2">
        <v>1047200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</row>
    <row r="909" spans="1:8" x14ac:dyDescent="0.2">
      <c r="A909" t="s">
        <v>95</v>
      </c>
      <c r="B909" t="s">
        <v>96</v>
      </c>
      <c r="C909" s="2">
        <v>811700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</row>
    <row r="910" spans="1:8" x14ac:dyDescent="0.2">
      <c r="A910" t="s">
        <v>97</v>
      </c>
      <c r="B910" t="s">
        <v>98</v>
      </c>
      <c r="C910" s="2">
        <v>67500</v>
      </c>
      <c r="D910" s="2">
        <v>0</v>
      </c>
      <c r="E910" s="2">
        <v>0</v>
      </c>
      <c r="F910" s="2">
        <v>0</v>
      </c>
      <c r="G910" s="2">
        <v>0</v>
      </c>
      <c r="H910" s="2">
        <v>0</v>
      </c>
    </row>
    <row r="911" spans="1:8" x14ac:dyDescent="0.2">
      <c r="A911" t="s">
        <v>99</v>
      </c>
      <c r="B911" t="s">
        <v>100</v>
      </c>
      <c r="C911" s="2">
        <v>168000</v>
      </c>
      <c r="D911" s="2">
        <v>0</v>
      </c>
      <c r="E911" s="2">
        <v>0</v>
      </c>
      <c r="F911" s="2">
        <v>0</v>
      </c>
      <c r="G911" s="2">
        <v>0</v>
      </c>
      <c r="H911" s="2">
        <v>0</v>
      </c>
    </row>
    <row r="912" spans="1:8" x14ac:dyDescent="0.2">
      <c r="A912" t="s">
        <v>101</v>
      </c>
      <c r="B912" t="s">
        <v>102</v>
      </c>
      <c r="C912" s="2">
        <v>146000</v>
      </c>
      <c r="D912" s="2">
        <v>0</v>
      </c>
      <c r="E912" s="2">
        <v>0</v>
      </c>
      <c r="F912" s="2">
        <v>0</v>
      </c>
      <c r="G912" s="2">
        <v>0</v>
      </c>
      <c r="H912" s="2">
        <v>0</v>
      </c>
    </row>
    <row r="913" spans="1:8" x14ac:dyDescent="0.2">
      <c r="A913" t="s">
        <v>103</v>
      </c>
      <c r="B913" t="s">
        <v>104</v>
      </c>
      <c r="C913" s="2">
        <v>135000</v>
      </c>
      <c r="D913" s="2">
        <v>0</v>
      </c>
      <c r="E913" s="2">
        <v>0</v>
      </c>
      <c r="F913" s="2">
        <v>0</v>
      </c>
      <c r="G913" s="2">
        <v>0</v>
      </c>
      <c r="H913" s="2">
        <v>0</v>
      </c>
    </row>
    <row r="914" spans="1:8" x14ac:dyDescent="0.2">
      <c r="A914" t="s">
        <v>107</v>
      </c>
      <c r="B914" t="s">
        <v>108</v>
      </c>
      <c r="C914" s="2">
        <v>5000</v>
      </c>
      <c r="D914" s="2">
        <v>0</v>
      </c>
      <c r="E914" s="2">
        <v>0</v>
      </c>
      <c r="F914" s="2">
        <v>0</v>
      </c>
      <c r="G914" s="2">
        <v>0</v>
      </c>
      <c r="H914" s="2">
        <v>0</v>
      </c>
    </row>
    <row r="915" spans="1:8" x14ac:dyDescent="0.2">
      <c r="A915" t="s">
        <v>111</v>
      </c>
      <c r="B915" t="s">
        <v>112</v>
      </c>
      <c r="C915" s="2">
        <v>6000</v>
      </c>
      <c r="D915" s="2">
        <v>0</v>
      </c>
      <c r="E915" s="2">
        <v>0</v>
      </c>
      <c r="F915" s="2">
        <v>0</v>
      </c>
      <c r="G915" s="2">
        <v>0</v>
      </c>
      <c r="H915" s="2">
        <v>0</v>
      </c>
    </row>
    <row r="916" spans="1:8" x14ac:dyDescent="0.2">
      <c r="A916" t="s">
        <v>125</v>
      </c>
      <c r="B916" t="s">
        <v>126</v>
      </c>
      <c r="C916" s="2">
        <v>105350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</row>
    <row r="917" spans="1:8" x14ac:dyDescent="0.2">
      <c r="A917" t="s">
        <v>131</v>
      </c>
      <c r="B917" t="s">
        <v>54</v>
      </c>
      <c r="C917" s="2">
        <v>105350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</row>
    <row r="918" spans="1:8" x14ac:dyDescent="0.2">
      <c r="A918" s="70" t="s">
        <v>347</v>
      </c>
      <c r="B918" s="70"/>
      <c r="C918" s="16">
        <v>149350</v>
      </c>
      <c r="D918" s="16">
        <v>0</v>
      </c>
      <c r="E918" s="16">
        <v>0</v>
      </c>
      <c r="F918" s="16">
        <v>0</v>
      </c>
      <c r="G918" s="16">
        <v>0</v>
      </c>
      <c r="H918" s="16">
        <v>0</v>
      </c>
    </row>
    <row r="919" spans="1:8" x14ac:dyDescent="0.2">
      <c r="A919" t="s">
        <v>8</v>
      </c>
      <c r="B919" t="s">
        <v>20</v>
      </c>
      <c r="C919" s="2">
        <v>149350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</row>
    <row r="920" spans="1:8" x14ac:dyDescent="0.2">
      <c r="A920" t="s">
        <v>93</v>
      </c>
      <c r="B920" t="s">
        <v>94</v>
      </c>
      <c r="C920" s="2">
        <v>149350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</row>
    <row r="921" spans="1:8" x14ac:dyDescent="0.2">
      <c r="A921" t="s">
        <v>95</v>
      </c>
      <c r="B921" t="s">
        <v>96</v>
      </c>
      <c r="C921" s="2">
        <v>149350</v>
      </c>
      <c r="D921" s="2">
        <v>0</v>
      </c>
      <c r="E921" s="2">
        <v>0</v>
      </c>
      <c r="F921" s="2">
        <v>0</v>
      </c>
      <c r="G921" s="2">
        <v>0</v>
      </c>
      <c r="H921" s="2">
        <v>0</v>
      </c>
    </row>
    <row r="922" spans="1:8" x14ac:dyDescent="0.2">
      <c r="A922" s="68" t="s">
        <v>363</v>
      </c>
      <c r="B922" s="68"/>
      <c r="C922" s="18">
        <v>678500</v>
      </c>
      <c r="D922" s="18">
        <v>1254150</v>
      </c>
      <c r="E922" s="18">
        <v>0</v>
      </c>
      <c r="F922" s="18">
        <v>184.8415</v>
      </c>
      <c r="G922" s="18">
        <v>0</v>
      </c>
      <c r="H922" s="18">
        <v>0</v>
      </c>
    </row>
    <row r="923" spans="1:8" x14ac:dyDescent="0.2">
      <c r="A923" s="69" t="s">
        <v>247</v>
      </c>
      <c r="B923" s="69"/>
      <c r="C923" s="15">
        <v>678500</v>
      </c>
      <c r="D923" s="15">
        <v>1254150</v>
      </c>
      <c r="E923" s="15">
        <v>0</v>
      </c>
      <c r="F923" s="15">
        <v>184.8415</v>
      </c>
      <c r="G923" s="15">
        <v>0</v>
      </c>
      <c r="H923" s="15">
        <v>0</v>
      </c>
    </row>
    <row r="924" spans="1:8" x14ac:dyDescent="0.2">
      <c r="A924" s="69" t="s">
        <v>250</v>
      </c>
      <c r="B924" s="69"/>
      <c r="C924" s="15">
        <v>678500</v>
      </c>
      <c r="D924" s="15">
        <v>1254150</v>
      </c>
      <c r="E924" s="15">
        <v>0</v>
      </c>
      <c r="F924" s="15">
        <v>184.8415</v>
      </c>
      <c r="G924" s="15">
        <v>0</v>
      </c>
      <c r="H924" s="15">
        <v>0</v>
      </c>
    </row>
    <row r="925" spans="1:8" x14ac:dyDescent="0.2">
      <c r="A925" s="70" t="s">
        <v>257</v>
      </c>
      <c r="B925" s="70"/>
      <c r="C925" s="16">
        <v>0</v>
      </c>
      <c r="D925" s="16">
        <v>128450</v>
      </c>
      <c r="E925" s="16">
        <v>0</v>
      </c>
      <c r="F925" s="16">
        <v>0</v>
      </c>
      <c r="G925" s="16">
        <v>0</v>
      </c>
      <c r="H925" s="16">
        <v>0</v>
      </c>
    </row>
    <row r="926" spans="1:8" x14ac:dyDescent="0.2">
      <c r="A926" s="70" t="s">
        <v>258</v>
      </c>
      <c r="B926" s="70"/>
      <c r="C926" s="16">
        <v>0</v>
      </c>
      <c r="D926" s="16">
        <v>128450</v>
      </c>
      <c r="E926" s="16">
        <v>0</v>
      </c>
      <c r="F926" s="16">
        <v>0</v>
      </c>
      <c r="G926" s="16">
        <v>0</v>
      </c>
      <c r="H926" s="16">
        <v>0</v>
      </c>
    </row>
    <row r="927" spans="1:8" x14ac:dyDescent="0.2">
      <c r="A927" t="s">
        <v>8</v>
      </c>
      <c r="B927" t="s">
        <v>20</v>
      </c>
      <c r="C927" s="2">
        <v>0</v>
      </c>
      <c r="D927" s="2">
        <v>128450</v>
      </c>
      <c r="E927" s="2">
        <v>0</v>
      </c>
      <c r="F927" s="2">
        <v>0</v>
      </c>
      <c r="G927" s="2">
        <v>0</v>
      </c>
      <c r="H927" s="2">
        <v>0</v>
      </c>
    </row>
    <row r="928" spans="1:8" x14ac:dyDescent="0.2">
      <c r="A928" t="s">
        <v>93</v>
      </c>
      <c r="B928" t="s">
        <v>94</v>
      </c>
      <c r="C928" s="2">
        <v>0</v>
      </c>
      <c r="D928" s="2">
        <v>128450</v>
      </c>
      <c r="E928" s="2">
        <v>0</v>
      </c>
      <c r="F928" s="2">
        <v>0</v>
      </c>
      <c r="G928" s="2">
        <v>0</v>
      </c>
      <c r="H928" s="2">
        <v>0</v>
      </c>
    </row>
    <row r="929" spans="1:8" x14ac:dyDescent="0.2">
      <c r="A929" t="s">
        <v>95</v>
      </c>
      <c r="B929" t="s">
        <v>96</v>
      </c>
      <c r="C929" s="2">
        <v>0</v>
      </c>
      <c r="D929" s="2">
        <v>0</v>
      </c>
      <c r="E929" s="2">
        <v>0</v>
      </c>
      <c r="F929" s="2">
        <v>0</v>
      </c>
      <c r="G929" s="2">
        <v>0</v>
      </c>
      <c r="H929" s="2">
        <v>0</v>
      </c>
    </row>
    <row r="930" spans="1:8" x14ac:dyDescent="0.2">
      <c r="A930" s="70" t="s">
        <v>275</v>
      </c>
      <c r="B930" s="70"/>
      <c r="C930" s="16">
        <v>678500</v>
      </c>
      <c r="D930" s="16">
        <v>1125700</v>
      </c>
      <c r="E930" s="16">
        <v>0</v>
      </c>
      <c r="F930" s="16">
        <v>165.91</v>
      </c>
      <c r="G930" s="16">
        <v>0</v>
      </c>
      <c r="H930" s="16">
        <v>0</v>
      </c>
    </row>
    <row r="931" spans="1:8" x14ac:dyDescent="0.2">
      <c r="A931" s="70" t="s">
        <v>276</v>
      </c>
      <c r="B931" s="70"/>
      <c r="C931" s="16">
        <v>628500</v>
      </c>
      <c r="D931" s="16">
        <v>1125700</v>
      </c>
      <c r="E931" s="16">
        <v>0</v>
      </c>
      <c r="F931" s="16">
        <v>179.10890000000001</v>
      </c>
      <c r="G931" s="16">
        <v>0</v>
      </c>
      <c r="H931" s="16">
        <v>0</v>
      </c>
    </row>
    <row r="932" spans="1:8" x14ac:dyDescent="0.2">
      <c r="A932" t="s">
        <v>8</v>
      </c>
      <c r="B932" t="s">
        <v>20</v>
      </c>
      <c r="C932" s="2">
        <v>628500</v>
      </c>
      <c r="D932" s="2">
        <v>1125700</v>
      </c>
      <c r="E932" s="2">
        <v>0</v>
      </c>
      <c r="F932" s="2">
        <v>179.10890000000001</v>
      </c>
      <c r="G932" s="2">
        <v>0</v>
      </c>
      <c r="H932" s="2">
        <v>0</v>
      </c>
    </row>
    <row r="933" spans="1:8" x14ac:dyDescent="0.2">
      <c r="A933" t="s">
        <v>93</v>
      </c>
      <c r="B933" t="s">
        <v>94</v>
      </c>
      <c r="C933" s="2">
        <v>539500</v>
      </c>
      <c r="D933" s="2">
        <v>979700</v>
      </c>
      <c r="E933" s="2">
        <v>0</v>
      </c>
      <c r="F933" s="2">
        <v>181.59399999999999</v>
      </c>
      <c r="G933" s="2">
        <v>0</v>
      </c>
      <c r="H933" s="2">
        <v>0</v>
      </c>
    </row>
    <row r="934" spans="1:8" x14ac:dyDescent="0.2">
      <c r="A934" t="s">
        <v>95</v>
      </c>
      <c r="B934" t="s">
        <v>96</v>
      </c>
      <c r="C934" s="2">
        <v>394000</v>
      </c>
      <c r="D934" s="2">
        <v>0</v>
      </c>
      <c r="E934" s="2">
        <v>0</v>
      </c>
      <c r="F934" s="2">
        <v>0</v>
      </c>
      <c r="G934" s="2">
        <v>0</v>
      </c>
      <c r="H934" s="2">
        <v>0</v>
      </c>
    </row>
    <row r="935" spans="1:8" x14ac:dyDescent="0.2">
      <c r="A935" t="s">
        <v>97</v>
      </c>
      <c r="B935" t="s">
        <v>98</v>
      </c>
      <c r="C935" s="2">
        <v>67500</v>
      </c>
      <c r="D935" s="2">
        <v>0</v>
      </c>
      <c r="E935" s="2">
        <v>0</v>
      </c>
      <c r="F935" s="2">
        <v>0</v>
      </c>
      <c r="G935" s="2">
        <v>0</v>
      </c>
      <c r="H935" s="2">
        <v>0</v>
      </c>
    </row>
    <row r="936" spans="1:8" x14ac:dyDescent="0.2">
      <c r="A936" t="s">
        <v>99</v>
      </c>
      <c r="B936" t="s">
        <v>100</v>
      </c>
      <c r="C936" s="2">
        <v>78000</v>
      </c>
      <c r="D936" s="2">
        <v>0</v>
      </c>
      <c r="E936" s="2">
        <v>0</v>
      </c>
      <c r="F936" s="2">
        <v>0</v>
      </c>
      <c r="G936" s="2">
        <v>0</v>
      </c>
      <c r="H936" s="2">
        <v>0</v>
      </c>
    </row>
    <row r="937" spans="1:8" x14ac:dyDescent="0.2">
      <c r="A937" t="s">
        <v>101</v>
      </c>
      <c r="B937" t="s">
        <v>102</v>
      </c>
      <c r="C937" s="2">
        <v>89000</v>
      </c>
      <c r="D937" s="2">
        <v>146000</v>
      </c>
      <c r="E937" s="2">
        <v>0</v>
      </c>
      <c r="F937" s="2">
        <v>164.04490000000001</v>
      </c>
      <c r="G937" s="2">
        <v>0</v>
      </c>
      <c r="H937" s="2">
        <v>0</v>
      </c>
    </row>
    <row r="938" spans="1:8" x14ac:dyDescent="0.2">
      <c r="A938" t="s">
        <v>103</v>
      </c>
      <c r="B938" t="s">
        <v>104</v>
      </c>
      <c r="C938" s="2">
        <v>73000</v>
      </c>
      <c r="D938" s="2">
        <v>0</v>
      </c>
      <c r="E938" s="2">
        <v>0</v>
      </c>
      <c r="F938" s="2">
        <v>0</v>
      </c>
      <c r="G938" s="2">
        <v>0</v>
      </c>
      <c r="H938" s="2">
        <v>0</v>
      </c>
    </row>
    <row r="939" spans="1:8" x14ac:dyDescent="0.2">
      <c r="A939" t="s">
        <v>107</v>
      </c>
      <c r="B939" t="s">
        <v>108</v>
      </c>
      <c r="C939" s="2">
        <v>12000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</row>
    <row r="940" spans="1:8" x14ac:dyDescent="0.2">
      <c r="A940" t="s">
        <v>111</v>
      </c>
      <c r="B940" t="s">
        <v>112</v>
      </c>
      <c r="C940" s="2">
        <v>4000</v>
      </c>
      <c r="D940" s="2">
        <v>0</v>
      </c>
      <c r="E940" s="2">
        <v>0</v>
      </c>
      <c r="F940" s="2">
        <v>0</v>
      </c>
      <c r="G940" s="2">
        <v>0</v>
      </c>
      <c r="H940" s="2">
        <v>0</v>
      </c>
    </row>
    <row r="941" spans="1:8" x14ac:dyDescent="0.2">
      <c r="A941" s="70" t="s">
        <v>347</v>
      </c>
      <c r="B941" s="70"/>
      <c r="C941" s="16">
        <v>50000</v>
      </c>
      <c r="D941" s="16">
        <v>0</v>
      </c>
      <c r="E941" s="16">
        <v>0</v>
      </c>
      <c r="F941" s="16">
        <v>0</v>
      </c>
      <c r="G941" s="16">
        <v>0</v>
      </c>
      <c r="H941" s="16">
        <v>0</v>
      </c>
    </row>
    <row r="942" spans="1:8" x14ac:dyDescent="0.2">
      <c r="A942" t="s">
        <v>8</v>
      </c>
      <c r="B942" t="s">
        <v>20</v>
      </c>
      <c r="C942" s="2">
        <v>50000</v>
      </c>
      <c r="D942" s="2">
        <v>0</v>
      </c>
      <c r="E942" s="2">
        <v>0</v>
      </c>
      <c r="F942" s="2">
        <v>0</v>
      </c>
      <c r="G942" s="2">
        <v>0</v>
      </c>
      <c r="H942" s="2">
        <v>0</v>
      </c>
    </row>
    <row r="943" spans="1:8" x14ac:dyDescent="0.2">
      <c r="A943" t="s">
        <v>93</v>
      </c>
      <c r="B943" t="s">
        <v>94</v>
      </c>
      <c r="C943" s="2">
        <v>50000</v>
      </c>
      <c r="D943" s="2">
        <v>0</v>
      </c>
      <c r="E943" s="2">
        <v>0</v>
      </c>
      <c r="F943" s="2">
        <v>0</v>
      </c>
      <c r="G943" s="2">
        <v>0</v>
      </c>
      <c r="H943" s="2">
        <v>0</v>
      </c>
    </row>
    <row r="944" spans="1:8" x14ac:dyDescent="0.2">
      <c r="A944" t="s">
        <v>95</v>
      </c>
      <c r="B944" t="s">
        <v>96</v>
      </c>
      <c r="C944" s="2">
        <v>50000</v>
      </c>
      <c r="D944" s="2">
        <v>0</v>
      </c>
      <c r="E944" s="2">
        <v>0</v>
      </c>
      <c r="F944" s="2">
        <v>0</v>
      </c>
      <c r="G944" s="2">
        <v>0</v>
      </c>
      <c r="H944" s="2">
        <v>0</v>
      </c>
    </row>
    <row r="945" spans="1:8" x14ac:dyDescent="0.2">
      <c r="A945" s="67" t="s">
        <v>364</v>
      </c>
      <c r="B945" s="67"/>
      <c r="C945" s="17">
        <v>10000</v>
      </c>
      <c r="D945" s="17">
        <v>10000</v>
      </c>
      <c r="E945" s="17">
        <v>10000</v>
      </c>
      <c r="F945" s="17">
        <v>100</v>
      </c>
      <c r="G945" s="17">
        <v>100</v>
      </c>
      <c r="H945" s="17">
        <v>100</v>
      </c>
    </row>
    <row r="946" spans="1:8" x14ac:dyDescent="0.2">
      <c r="A946" s="68" t="s">
        <v>365</v>
      </c>
      <c r="B946" s="68"/>
      <c r="C946" s="18">
        <v>10000</v>
      </c>
      <c r="D946" s="18">
        <v>10000</v>
      </c>
      <c r="E946" s="18">
        <v>10000</v>
      </c>
      <c r="F946" s="18">
        <v>100</v>
      </c>
      <c r="G946" s="18">
        <v>100</v>
      </c>
      <c r="H946" s="18">
        <v>100</v>
      </c>
    </row>
    <row r="947" spans="1:8" x14ac:dyDescent="0.2">
      <c r="A947" s="69" t="s">
        <v>219</v>
      </c>
      <c r="B947" s="69"/>
      <c r="C947" s="15">
        <v>10000</v>
      </c>
      <c r="D947" s="15">
        <v>10000</v>
      </c>
      <c r="E947" s="15">
        <v>10000</v>
      </c>
      <c r="F947" s="15">
        <v>100</v>
      </c>
      <c r="G947" s="15">
        <v>100</v>
      </c>
      <c r="H947" s="15">
        <v>100</v>
      </c>
    </row>
    <row r="948" spans="1:8" x14ac:dyDescent="0.2">
      <c r="A948" s="69" t="s">
        <v>225</v>
      </c>
      <c r="B948" s="69"/>
      <c r="C948" s="15">
        <v>10000</v>
      </c>
      <c r="D948" s="15">
        <v>10000</v>
      </c>
      <c r="E948" s="15">
        <v>10000</v>
      </c>
      <c r="F948" s="15">
        <v>100</v>
      </c>
      <c r="G948" s="15">
        <v>100</v>
      </c>
      <c r="H948" s="15">
        <v>100</v>
      </c>
    </row>
    <row r="949" spans="1:8" x14ac:dyDescent="0.2">
      <c r="A949" s="70" t="s">
        <v>257</v>
      </c>
      <c r="B949" s="70"/>
      <c r="C949" s="16">
        <v>10000</v>
      </c>
      <c r="D949" s="16">
        <v>10000</v>
      </c>
      <c r="E949" s="16">
        <v>10000</v>
      </c>
      <c r="F949" s="16">
        <v>100</v>
      </c>
      <c r="G949" s="16">
        <v>100</v>
      </c>
      <c r="H949" s="16">
        <v>100</v>
      </c>
    </row>
    <row r="950" spans="1:8" x14ac:dyDescent="0.2">
      <c r="A950" s="70" t="s">
        <v>258</v>
      </c>
      <c r="B950" s="70"/>
      <c r="C950" s="16">
        <v>10000</v>
      </c>
      <c r="D950" s="16">
        <v>10000</v>
      </c>
      <c r="E950" s="16">
        <v>10000</v>
      </c>
      <c r="F950" s="16">
        <v>100</v>
      </c>
      <c r="G950" s="16">
        <v>100</v>
      </c>
      <c r="H950" s="16">
        <v>100</v>
      </c>
    </row>
    <row r="951" spans="1:8" x14ac:dyDescent="0.2">
      <c r="A951" t="s">
        <v>8</v>
      </c>
      <c r="B951" t="s">
        <v>20</v>
      </c>
      <c r="C951" s="2">
        <v>10000</v>
      </c>
      <c r="D951" s="2">
        <v>10000</v>
      </c>
      <c r="E951" s="2">
        <v>10000</v>
      </c>
      <c r="F951" s="2">
        <v>100</v>
      </c>
      <c r="G951" s="2">
        <v>100</v>
      </c>
      <c r="H951" s="2">
        <v>100</v>
      </c>
    </row>
    <row r="952" spans="1:8" x14ac:dyDescent="0.2">
      <c r="A952" t="s">
        <v>101</v>
      </c>
      <c r="B952" t="s">
        <v>102</v>
      </c>
      <c r="C952" s="2">
        <v>10000</v>
      </c>
      <c r="D952" s="2">
        <v>10000</v>
      </c>
      <c r="E952" s="2">
        <v>10000</v>
      </c>
      <c r="F952" s="2">
        <v>100</v>
      </c>
      <c r="G952" s="2">
        <v>100</v>
      </c>
      <c r="H952" s="2">
        <v>100</v>
      </c>
    </row>
    <row r="953" spans="1:8" x14ac:dyDescent="0.2">
      <c r="A953" t="s">
        <v>111</v>
      </c>
      <c r="B953" t="s">
        <v>112</v>
      </c>
      <c r="C953" s="2">
        <v>10000</v>
      </c>
      <c r="D953" s="2">
        <v>0</v>
      </c>
      <c r="E953" s="2">
        <v>0</v>
      </c>
      <c r="F953" s="2">
        <v>0</v>
      </c>
      <c r="G953" s="2">
        <v>0</v>
      </c>
      <c r="H953" s="2">
        <v>0</v>
      </c>
    </row>
    <row r="954" spans="1:8" x14ac:dyDescent="0.2">
      <c r="A954" s="67" t="s">
        <v>366</v>
      </c>
      <c r="B954" s="67"/>
      <c r="C954" s="17">
        <v>3290500</v>
      </c>
      <c r="D954" s="17">
        <v>4345050</v>
      </c>
      <c r="E954" s="17">
        <v>4345100</v>
      </c>
      <c r="F954" s="17">
        <v>132.04830000000001</v>
      </c>
      <c r="G954" s="17">
        <v>100.00109999999999</v>
      </c>
      <c r="H954" s="17">
        <v>132.0498</v>
      </c>
    </row>
    <row r="955" spans="1:8" x14ac:dyDescent="0.2">
      <c r="A955" s="68" t="s">
        <v>367</v>
      </c>
      <c r="B955" s="68"/>
      <c r="C955" s="18">
        <v>21200</v>
      </c>
      <c r="D955" s="18">
        <v>0</v>
      </c>
      <c r="E955" s="18">
        <v>0</v>
      </c>
      <c r="F955" s="18">
        <v>0</v>
      </c>
      <c r="G955" s="18">
        <v>0</v>
      </c>
      <c r="H955" s="18">
        <v>0</v>
      </c>
    </row>
    <row r="956" spans="1:8" x14ac:dyDescent="0.2">
      <c r="A956" s="69" t="s">
        <v>247</v>
      </c>
      <c r="B956" s="69"/>
      <c r="C956" s="15">
        <v>21200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</row>
    <row r="957" spans="1:8" x14ac:dyDescent="0.2">
      <c r="A957" s="69" t="s">
        <v>251</v>
      </c>
      <c r="B957" s="69"/>
      <c r="C957" s="15">
        <v>21200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</row>
    <row r="958" spans="1:8" x14ac:dyDescent="0.2">
      <c r="A958" s="70" t="s">
        <v>275</v>
      </c>
      <c r="B958" s="70"/>
      <c r="C958" s="16">
        <v>21200</v>
      </c>
      <c r="D958" s="16">
        <v>0</v>
      </c>
      <c r="E958" s="16">
        <v>0</v>
      </c>
      <c r="F958" s="16">
        <v>0</v>
      </c>
      <c r="G958" s="16">
        <v>0</v>
      </c>
      <c r="H958" s="16">
        <v>0</v>
      </c>
    </row>
    <row r="959" spans="1:8" x14ac:dyDescent="0.2">
      <c r="A959" s="70" t="s">
        <v>276</v>
      </c>
      <c r="B959" s="70"/>
      <c r="C959" s="16">
        <v>21200</v>
      </c>
      <c r="D959" s="16">
        <v>0</v>
      </c>
      <c r="E959" s="16">
        <v>0</v>
      </c>
      <c r="F959" s="16">
        <v>0</v>
      </c>
      <c r="G959" s="16">
        <v>0</v>
      </c>
      <c r="H959" s="16">
        <v>0</v>
      </c>
    </row>
    <row r="960" spans="1:8" x14ac:dyDescent="0.2">
      <c r="A960" t="s">
        <v>8</v>
      </c>
      <c r="B960" t="s">
        <v>20</v>
      </c>
      <c r="C960" s="2">
        <v>21200</v>
      </c>
      <c r="D960" s="2">
        <v>0</v>
      </c>
      <c r="E960" s="2">
        <v>0</v>
      </c>
      <c r="F960" s="2">
        <v>0</v>
      </c>
      <c r="G960" s="2">
        <v>0</v>
      </c>
      <c r="H960" s="2">
        <v>0</v>
      </c>
    </row>
    <row r="961" spans="1:8" x14ac:dyDescent="0.2">
      <c r="A961" t="s">
        <v>93</v>
      </c>
      <c r="B961" t="s">
        <v>94</v>
      </c>
      <c r="C961" s="2">
        <v>21000</v>
      </c>
      <c r="D961" s="2">
        <v>0</v>
      </c>
      <c r="E961" s="2">
        <v>0</v>
      </c>
      <c r="F961" s="2">
        <v>0</v>
      </c>
      <c r="G961" s="2">
        <v>0</v>
      </c>
      <c r="H961" s="2">
        <v>0</v>
      </c>
    </row>
    <row r="962" spans="1:8" x14ac:dyDescent="0.2">
      <c r="A962" t="s">
        <v>95</v>
      </c>
      <c r="B962" t="s">
        <v>96</v>
      </c>
      <c r="C962" s="2">
        <v>18000</v>
      </c>
      <c r="D962" s="2">
        <v>0</v>
      </c>
      <c r="E962" s="2">
        <v>0</v>
      </c>
      <c r="F962" s="2">
        <v>0</v>
      </c>
      <c r="G962" s="2">
        <v>0</v>
      </c>
      <c r="H962" s="2">
        <v>0</v>
      </c>
    </row>
    <row r="963" spans="1:8" x14ac:dyDescent="0.2">
      <c r="A963" t="s">
        <v>99</v>
      </c>
      <c r="B963" t="s">
        <v>100</v>
      </c>
      <c r="C963" s="2">
        <v>3000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</row>
    <row r="964" spans="1:8" x14ac:dyDescent="0.2">
      <c r="A964" t="s">
        <v>101</v>
      </c>
      <c r="B964" t="s">
        <v>102</v>
      </c>
      <c r="C964" s="2">
        <v>200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</row>
    <row r="965" spans="1:8" x14ac:dyDescent="0.2">
      <c r="A965" t="s">
        <v>103</v>
      </c>
      <c r="B965" t="s">
        <v>104</v>
      </c>
      <c r="C965" s="2">
        <v>200</v>
      </c>
      <c r="D965" s="2">
        <v>0</v>
      </c>
      <c r="E965" s="2">
        <v>0</v>
      </c>
      <c r="F965" s="2">
        <v>0</v>
      </c>
      <c r="G965" s="2">
        <v>0</v>
      </c>
      <c r="H965" s="2">
        <v>0</v>
      </c>
    </row>
    <row r="966" spans="1:8" x14ac:dyDescent="0.2">
      <c r="A966" s="68" t="s">
        <v>368</v>
      </c>
      <c r="B966" s="68"/>
      <c r="C966" s="18">
        <v>3269300</v>
      </c>
      <c r="D966" s="18">
        <v>4345050</v>
      </c>
      <c r="E966" s="18">
        <v>4345100</v>
      </c>
      <c r="F966" s="18">
        <v>132.90450000000001</v>
      </c>
      <c r="G966" s="18">
        <v>100.00109999999999</v>
      </c>
      <c r="H966" s="18">
        <v>132.90610000000001</v>
      </c>
    </row>
    <row r="967" spans="1:8" x14ac:dyDescent="0.2">
      <c r="A967" s="69" t="s">
        <v>247</v>
      </c>
      <c r="B967" s="69"/>
      <c r="C967" s="15">
        <v>3269300</v>
      </c>
      <c r="D967" s="15">
        <v>4345050</v>
      </c>
      <c r="E967" s="15">
        <v>4345100</v>
      </c>
      <c r="F967" s="15">
        <v>132.90450000000001</v>
      </c>
      <c r="G967" s="15">
        <v>100.00109999999999</v>
      </c>
      <c r="H967" s="15">
        <v>132.90610000000001</v>
      </c>
    </row>
    <row r="968" spans="1:8" x14ac:dyDescent="0.2">
      <c r="A968" s="69" t="s">
        <v>251</v>
      </c>
      <c r="B968" s="69"/>
      <c r="C968" s="15">
        <v>3269300</v>
      </c>
      <c r="D968" s="15">
        <v>4345050</v>
      </c>
      <c r="E968" s="15">
        <v>4345100</v>
      </c>
      <c r="F968" s="15">
        <v>132.90450000000001</v>
      </c>
      <c r="G968" s="15">
        <v>100.00109999999999</v>
      </c>
      <c r="H968" s="15">
        <v>132.90610000000001</v>
      </c>
    </row>
    <row r="969" spans="1:8" x14ac:dyDescent="0.2">
      <c r="A969" s="70" t="s">
        <v>275</v>
      </c>
      <c r="B969" s="70"/>
      <c r="C969" s="16">
        <v>3269300</v>
      </c>
      <c r="D969" s="16">
        <v>4345050</v>
      </c>
      <c r="E969" s="16">
        <v>4345100</v>
      </c>
      <c r="F969" s="16">
        <v>132.90450000000001</v>
      </c>
      <c r="G969" s="16">
        <v>100.00109999999999</v>
      </c>
      <c r="H969" s="16">
        <v>132.90610000000001</v>
      </c>
    </row>
    <row r="970" spans="1:8" x14ac:dyDescent="0.2">
      <c r="A970" s="70" t="s">
        <v>276</v>
      </c>
      <c r="B970" s="70"/>
      <c r="C970" s="16">
        <v>3269300</v>
      </c>
      <c r="D970" s="16">
        <v>4345050</v>
      </c>
      <c r="E970" s="16">
        <v>4345100</v>
      </c>
      <c r="F970" s="16">
        <v>132.90450000000001</v>
      </c>
      <c r="G970" s="16">
        <v>100.00109999999999</v>
      </c>
      <c r="H970" s="16">
        <v>132.90610000000001</v>
      </c>
    </row>
    <row r="971" spans="1:8" x14ac:dyDescent="0.2">
      <c r="A971" t="s">
        <v>8</v>
      </c>
      <c r="B971" t="s">
        <v>20</v>
      </c>
      <c r="C971" s="2">
        <v>3219300</v>
      </c>
      <c r="D971" s="2">
        <v>4345050</v>
      </c>
      <c r="E971" s="2">
        <v>4345100</v>
      </c>
      <c r="F971" s="2">
        <v>134.96870000000001</v>
      </c>
      <c r="G971" s="2">
        <v>100.00109999999999</v>
      </c>
      <c r="H971" s="2">
        <v>134.97030000000001</v>
      </c>
    </row>
    <row r="972" spans="1:8" x14ac:dyDescent="0.2">
      <c r="A972" t="s">
        <v>93</v>
      </c>
      <c r="B972" t="s">
        <v>94</v>
      </c>
      <c r="C972" s="2">
        <v>2609200</v>
      </c>
      <c r="D972" s="2">
        <v>3744250</v>
      </c>
      <c r="E972" s="2">
        <v>3744300</v>
      </c>
      <c r="F972" s="2">
        <v>143.5018</v>
      </c>
      <c r="G972" s="2">
        <v>100.0013</v>
      </c>
      <c r="H972" s="2">
        <v>143.50370000000001</v>
      </c>
    </row>
    <row r="973" spans="1:8" x14ac:dyDescent="0.2">
      <c r="A973" t="s">
        <v>95</v>
      </c>
      <c r="B973" t="s">
        <v>96</v>
      </c>
      <c r="C973" s="2">
        <v>2036400</v>
      </c>
      <c r="D973" s="2">
        <v>0</v>
      </c>
      <c r="E973" s="2">
        <v>0</v>
      </c>
      <c r="F973" s="2">
        <v>0</v>
      </c>
      <c r="G973" s="2">
        <v>0</v>
      </c>
      <c r="H973" s="2">
        <v>0</v>
      </c>
    </row>
    <row r="974" spans="1:8" x14ac:dyDescent="0.2">
      <c r="A974" t="s">
        <v>97</v>
      </c>
      <c r="B974" t="s">
        <v>98</v>
      </c>
      <c r="C974" s="2">
        <v>187200</v>
      </c>
      <c r="D974" s="2">
        <v>0</v>
      </c>
      <c r="E974" s="2">
        <v>0</v>
      </c>
      <c r="F974" s="2">
        <v>0</v>
      </c>
      <c r="G974" s="2">
        <v>0</v>
      </c>
      <c r="H974" s="2">
        <v>0</v>
      </c>
    </row>
    <row r="975" spans="1:8" x14ac:dyDescent="0.2">
      <c r="A975" t="s">
        <v>99</v>
      </c>
      <c r="B975" t="s">
        <v>100</v>
      </c>
      <c r="C975" s="2">
        <v>385600</v>
      </c>
      <c r="D975" s="2">
        <v>0</v>
      </c>
      <c r="E975" s="2">
        <v>0</v>
      </c>
      <c r="F975" s="2">
        <v>0</v>
      </c>
      <c r="G975" s="2">
        <v>0</v>
      </c>
      <c r="H975" s="2">
        <v>0</v>
      </c>
    </row>
    <row r="976" spans="1:8" x14ac:dyDescent="0.2">
      <c r="A976" t="s">
        <v>101</v>
      </c>
      <c r="B976" t="s">
        <v>102</v>
      </c>
      <c r="C976" s="2">
        <v>610100</v>
      </c>
      <c r="D976" s="2">
        <v>600800</v>
      </c>
      <c r="E976" s="2">
        <v>600800</v>
      </c>
      <c r="F976" s="2">
        <v>98.4756</v>
      </c>
      <c r="G976" s="2">
        <v>100</v>
      </c>
      <c r="H976" s="2">
        <v>98.4756</v>
      </c>
    </row>
    <row r="977" spans="1:8" x14ac:dyDescent="0.2">
      <c r="A977" t="s">
        <v>103</v>
      </c>
      <c r="B977" t="s">
        <v>104</v>
      </c>
      <c r="C977" s="2">
        <v>98100</v>
      </c>
      <c r="D977" s="2">
        <v>0</v>
      </c>
      <c r="E977" s="2">
        <v>0</v>
      </c>
      <c r="F977" s="2">
        <v>0</v>
      </c>
      <c r="G977" s="2">
        <v>0</v>
      </c>
      <c r="H977" s="2">
        <v>0</v>
      </c>
    </row>
    <row r="978" spans="1:8" x14ac:dyDescent="0.2">
      <c r="A978" t="s">
        <v>105</v>
      </c>
      <c r="B978" t="s">
        <v>106</v>
      </c>
      <c r="C978" s="2">
        <v>230000</v>
      </c>
      <c r="D978" s="2">
        <v>0</v>
      </c>
      <c r="E978" s="2">
        <v>0</v>
      </c>
      <c r="F978" s="2">
        <v>0</v>
      </c>
      <c r="G978" s="2">
        <v>0</v>
      </c>
      <c r="H978" s="2">
        <v>0</v>
      </c>
    </row>
    <row r="979" spans="1:8" x14ac:dyDescent="0.2">
      <c r="A979" t="s">
        <v>107</v>
      </c>
      <c r="B979" t="s">
        <v>108</v>
      </c>
      <c r="C979" s="2">
        <v>242000</v>
      </c>
      <c r="D979" s="2">
        <v>0</v>
      </c>
      <c r="E979" s="2">
        <v>0</v>
      </c>
      <c r="F979" s="2">
        <v>0</v>
      </c>
      <c r="G979" s="2">
        <v>0</v>
      </c>
      <c r="H979" s="2">
        <v>0</v>
      </c>
    </row>
    <row r="980" spans="1:8" x14ac:dyDescent="0.2">
      <c r="A980" t="s">
        <v>111</v>
      </c>
      <c r="B980" t="s">
        <v>112</v>
      </c>
      <c r="C980" s="2">
        <v>40000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</row>
    <row r="981" spans="1:8" x14ac:dyDescent="0.2">
      <c r="A981" t="s">
        <v>21</v>
      </c>
      <c r="B981" t="s">
        <v>22</v>
      </c>
      <c r="C981" s="2">
        <v>50000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</row>
    <row r="982" spans="1:8" x14ac:dyDescent="0.2">
      <c r="A982" t="s">
        <v>154</v>
      </c>
      <c r="B982" t="s">
        <v>155</v>
      </c>
      <c r="C982" s="2">
        <v>50000</v>
      </c>
      <c r="D982" s="2">
        <v>0</v>
      </c>
      <c r="E982" s="2">
        <v>0</v>
      </c>
      <c r="F982" s="2">
        <v>0</v>
      </c>
      <c r="G982" s="2">
        <v>0</v>
      </c>
      <c r="H982" s="2">
        <v>0</v>
      </c>
    </row>
    <row r="983" spans="1:8" x14ac:dyDescent="0.2">
      <c r="A983" t="s">
        <v>158</v>
      </c>
      <c r="B983" t="s">
        <v>159</v>
      </c>
      <c r="C983" s="2">
        <v>50000</v>
      </c>
      <c r="D983" s="2">
        <v>0</v>
      </c>
      <c r="E983" s="2">
        <v>0</v>
      </c>
      <c r="F983" s="2">
        <v>0</v>
      </c>
      <c r="G983" s="2">
        <v>0</v>
      </c>
      <c r="H983" s="2">
        <v>0</v>
      </c>
    </row>
    <row r="984" spans="1:8" x14ac:dyDescent="0.2">
      <c r="A984" s="67" t="s">
        <v>369</v>
      </c>
      <c r="B984" s="67"/>
      <c r="C984" s="17">
        <v>567750</v>
      </c>
      <c r="D984" s="17">
        <v>298550</v>
      </c>
      <c r="E984" s="17">
        <v>150000</v>
      </c>
      <c r="F984" s="17">
        <v>52.584699999999998</v>
      </c>
      <c r="G984" s="17">
        <v>50.242800000000003</v>
      </c>
      <c r="H984" s="17">
        <v>26.42</v>
      </c>
    </row>
    <row r="985" spans="1:8" x14ac:dyDescent="0.2">
      <c r="A985" s="68" t="s">
        <v>370</v>
      </c>
      <c r="B985" s="68"/>
      <c r="C985" s="18">
        <v>567750</v>
      </c>
      <c r="D985" s="18">
        <v>298550</v>
      </c>
      <c r="E985" s="18">
        <v>150000</v>
      </c>
      <c r="F985" s="18">
        <v>52.584699999999998</v>
      </c>
      <c r="G985" s="18">
        <v>50.242800000000003</v>
      </c>
      <c r="H985" s="18">
        <v>26.42</v>
      </c>
    </row>
    <row r="986" spans="1:8" x14ac:dyDescent="0.2">
      <c r="A986" s="69" t="s">
        <v>242</v>
      </c>
      <c r="B986" s="69"/>
      <c r="C986" s="15">
        <v>567750</v>
      </c>
      <c r="D986" s="15">
        <v>298550</v>
      </c>
      <c r="E986" s="15">
        <v>150000</v>
      </c>
      <c r="F986" s="15">
        <v>52.584699999999998</v>
      </c>
      <c r="G986" s="15">
        <v>50.242800000000003</v>
      </c>
      <c r="H986" s="15">
        <v>26.42</v>
      </c>
    </row>
    <row r="987" spans="1:8" x14ac:dyDescent="0.2">
      <c r="A987" s="69" t="s">
        <v>243</v>
      </c>
      <c r="B987" s="69"/>
      <c r="C987" s="15">
        <v>567750</v>
      </c>
      <c r="D987" s="15">
        <v>298550</v>
      </c>
      <c r="E987" s="15">
        <v>150000</v>
      </c>
      <c r="F987" s="15">
        <v>52.584699999999998</v>
      </c>
      <c r="G987" s="15">
        <v>50.242800000000003</v>
      </c>
      <c r="H987" s="15">
        <v>26.42</v>
      </c>
    </row>
    <row r="988" spans="1:8" x14ac:dyDescent="0.2">
      <c r="A988" s="70" t="s">
        <v>275</v>
      </c>
      <c r="B988" s="70"/>
      <c r="C988" s="16">
        <v>567750</v>
      </c>
      <c r="D988" s="16">
        <v>298550</v>
      </c>
      <c r="E988" s="16">
        <v>150000</v>
      </c>
      <c r="F988" s="16">
        <v>52.584699999999998</v>
      </c>
      <c r="G988" s="16">
        <v>50.242800000000003</v>
      </c>
      <c r="H988" s="16">
        <v>26.42</v>
      </c>
    </row>
    <row r="989" spans="1:8" x14ac:dyDescent="0.2">
      <c r="A989" s="70" t="s">
        <v>276</v>
      </c>
      <c r="B989" s="70"/>
      <c r="C989" s="16">
        <v>567750</v>
      </c>
      <c r="D989" s="16">
        <v>298550</v>
      </c>
      <c r="E989" s="16">
        <v>150000</v>
      </c>
      <c r="F989" s="16">
        <v>52.584699999999998</v>
      </c>
      <c r="G989" s="16">
        <v>50.242800000000003</v>
      </c>
      <c r="H989" s="16">
        <v>26.42</v>
      </c>
    </row>
    <row r="990" spans="1:8" x14ac:dyDescent="0.2">
      <c r="A990" t="s">
        <v>8</v>
      </c>
      <c r="B990" t="s">
        <v>20</v>
      </c>
      <c r="C990" s="2">
        <v>507750</v>
      </c>
      <c r="D990" s="2">
        <v>258550</v>
      </c>
      <c r="E990" s="2">
        <v>110000</v>
      </c>
      <c r="F990" s="2">
        <v>50.920699999999997</v>
      </c>
      <c r="G990" s="2">
        <v>42.544899999999998</v>
      </c>
      <c r="H990" s="2">
        <v>21.664200000000001</v>
      </c>
    </row>
    <row r="991" spans="1:8" x14ac:dyDescent="0.2">
      <c r="A991" t="s">
        <v>93</v>
      </c>
      <c r="B991" t="s">
        <v>94</v>
      </c>
      <c r="C991" s="2">
        <v>132100</v>
      </c>
      <c r="D991" s="2">
        <v>85100</v>
      </c>
      <c r="E991" s="2">
        <v>0</v>
      </c>
      <c r="F991" s="2">
        <v>64.4208</v>
      </c>
      <c r="G991" s="2">
        <v>0</v>
      </c>
      <c r="H991" s="2">
        <v>0</v>
      </c>
    </row>
    <row r="992" spans="1:8" x14ac:dyDescent="0.2">
      <c r="A992" t="s">
        <v>95</v>
      </c>
      <c r="B992" t="s">
        <v>96</v>
      </c>
      <c r="C992" s="2">
        <v>110000</v>
      </c>
      <c r="D992" s="2">
        <v>0</v>
      </c>
      <c r="E992" s="2">
        <v>0</v>
      </c>
      <c r="F992" s="2">
        <v>0</v>
      </c>
      <c r="G992" s="2">
        <v>0</v>
      </c>
      <c r="H992" s="2">
        <v>0</v>
      </c>
    </row>
    <row r="993" spans="1:8" x14ac:dyDescent="0.2">
      <c r="A993" t="s">
        <v>97</v>
      </c>
      <c r="B993" t="s">
        <v>98</v>
      </c>
      <c r="C993" s="2">
        <v>3600</v>
      </c>
      <c r="D993" s="2">
        <v>0</v>
      </c>
      <c r="E993" s="2">
        <v>0</v>
      </c>
      <c r="F993" s="2">
        <v>0</v>
      </c>
      <c r="G993" s="2">
        <v>0</v>
      </c>
      <c r="H993" s="2">
        <v>0</v>
      </c>
    </row>
    <row r="994" spans="1:8" x14ac:dyDescent="0.2">
      <c r="A994" t="s">
        <v>99</v>
      </c>
      <c r="B994" t="s">
        <v>100</v>
      </c>
      <c r="C994" s="2">
        <v>18500</v>
      </c>
      <c r="D994" s="2">
        <v>0</v>
      </c>
      <c r="E994" s="2">
        <v>0</v>
      </c>
      <c r="F994" s="2">
        <v>0</v>
      </c>
      <c r="G994" s="2">
        <v>0</v>
      </c>
      <c r="H994" s="2">
        <v>0</v>
      </c>
    </row>
    <row r="995" spans="1:8" x14ac:dyDescent="0.2">
      <c r="A995" t="s">
        <v>101</v>
      </c>
      <c r="B995" t="s">
        <v>102</v>
      </c>
      <c r="C995" s="2">
        <v>121050</v>
      </c>
      <c r="D995" s="2">
        <v>93450</v>
      </c>
      <c r="E995" s="2">
        <v>30000</v>
      </c>
      <c r="F995" s="2">
        <v>77.1995</v>
      </c>
      <c r="G995" s="2">
        <v>32.102699999999999</v>
      </c>
      <c r="H995" s="2">
        <v>24.783100000000001</v>
      </c>
    </row>
    <row r="996" spans="1:8" x14ac:dyDescent="0.2">
      <c r="A996" t="s">
        <v>103</v>
      </c>
      <c r="B996" t="s">
        <v>104</v>
      </c>
      <c r="C996" s="2">
        <v>7200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</row>
    <row r="997" spans="1:8" x14ac:dyDescent="0.2">
      <c r="A997" t="s">
        <v>105</v>
      </c>
      <c r="B997" t="s">
        <v>106</v>
      </c>
      <c r="C997" s="2">
        <v>50000</v>
      </c>
      <c r="D997" s="2">
        <v>0</v>
      </c>
      <c r="E997" s="2">
        <v>0</v>
      </c>
      <c r="F997" s="2">
        <v>0</v>
      </c>
      <c r="G997" s="2">
        <v>0</v>
      </c>
      <c r="H997" s="2">
        <v>0</v>
      </c>
    </row>
    <row r="998" spans="1:8" x14ac:dyDescent="0.2">
      <c r="A998" t="s">
        <v>107</v>
      </c>
      <c r="B998" t="s">
        <v>108</v>
      </c>
      <c r="C998" s="2">
        <v>30350</v>
      </c>
      <c r="D998" s="2">
        <v>0</v>
      </c>
      <c r="E998" s="2">
        <v>0</v>
      </c>
      <c r="F998" s="2">
        <v>0</v>
      </c>
      <c r="G998" s="2">
        <v>0</v>
      </c>
      <c r="H998" s="2">
        <v>0</v>
      </c>
    </row>
    <row r="999" spans="1:8" x14ac:dyDescent="0.2">
      <c r="A999" t="s">
        <v>111</v>
      </c>
      <c r="B999" t="s">
        <v>112</v>
      </c>
      <c r="C999" s="2">
        <v>33500</v>
      </c>
      <c r="D999" s="2">
        <v>0</v>
      </c>
      <c r="E999" s="2">
        <v>0</v>
      </c>
      <c r="F999" s="2">
        <v>0</v>
      </c>
      <c r="G999" s="2">
        <v>0</v>
      </c>
      <c r="H999" s="2">
        <v>0</v>
      </c>
    </row>
    <row r="1000" spans="1:8" x14ac:dyDescent="0.2">
      <c r="A1000" t="s">
        <v>125</v>
      </c>
      <c r="B1000" t="s">
        <v>126</v>
      </c>
      <c r="C1000" s="2">
        <v>254600</v>
      </c>
      <c r="D1000" s="2">
        <v>80000</v>
      </c>
      <c r="E1000" s="2">
        <v>80000</v>
      </c>
      <c r="F1000" s="2">
        <v>31.421800000000001</v>
      </c>
      <c r="G1000" s="2">
        <v>100</v>
      </c>
      <c r="H1000" s="2">
        <v>31.421800000000001</v>
      </c>
    </row>
    <row r="1001" spans="1:8" x14ac:dyDescent="0.2">
      <c r="A1001" t="s">
        <v>131</v>
      </c>
      <c r="B1001" t="s">
        <v>54</v>
      </c>
      <c r="C1001" s="2">
        <v>254600</v>
      </c>
      <c r="D1001" s="2">
        <v>0</v>
      </c>
      <c r="E1001" s="2">
        <v>0</v>
      </c>
      <c r="F1001" s="2">
        <v>0</v>
      </c>
      <c r="G1001" s="2">
        <v>0</v>
      </c>
      <c r="H1001" s="2">
        <v>0</v>
      </c>
    </row>
    <row r="1002" spans="1:8" x14ac:dyDescent="0.2">
      <c r="A1002" t="s">
        <v>21</v>
      </c>
      <c r="B1002" t="s">
        <v>22</v>
      </c>
      <c r="C1002" s="2">
        <v>60000</v>
      </c>
      <c r="D1002" s="2">
        <v>40000</v>
      </c>
      <c r="E1002" s="2">
        <v>40000</v>
      </c>
      <c r="F1002" s="2">
        <v>66.666600000000003</v>
      </c>
      <c r="G1002" s="2">
        <v>100</v>
      </c>
      <c r="H1002" s="2">
        <v>66.666600000000003</v>
      </c>
    </row>
    <row r="1003" spans="1:8" x14ac:dyDescent="0.2">
      <c r="A1003" t="s">
        <v>154</v>
      </c>
      <c r="B1003" t="s">
        <v>155</v>
      </c>
      <c r="C1003" s="2">
        <v>60000</v>
      </c>
      <c r="D1003" s="2">
        <v>40000</v>
      </c>
      <c r="E1003" s="2">
        <v>40000</v>
      </c>
      <c r="F1003" s="2">
        <v>66.666600000000003</v>
      </c>
      <c r="G1003" s="2">
        <v>100</v>
      </c>
      <c r="H1003" s="2">
        <v>66.666600000000003</v>
      </c>
    </row>
    <row r="1004" spans="1:8" x14ac:dyDescent="0.2">
      <c r="A1004" t="s">
        <v>158</v>
      </c>
      <c r="B1004" t="s">
        <v>159</v>
      </c>
      <c r="C1004" s="2">
        <v>60000</v>
      </c>
      <c r="D1004" s="2">
        <v>0</v>
      </c>
      <c r="E1004" s="2">
        <v>0</v>
      </c>
      <c r="F1004" s="2">
        <v>0</v>
      </c>
      <c r="G1004" s="2">
        <v>0</v>
      </c>
      <c r="H1004" s="2">
        <v>0</v>
      </c>
    </row>
    <row r="1005" spans="1:8" x14ac:dyDescent="0.2">
      <c r="A1005" s="67" t="s">
        <v>371</v>
      </c>
      <c r="B1005" s="67"/>
      <c r="C1005" s="17">
        <v>232000</v>
      </c>
      <c r="D1005" s="17">
        <v>300000</v>
      </c>
      <c r="E1005" s="17">
        <v>200000</v>
      </c>
      <c r="F1005" s="17">
        <v>129.31030000000001</v>
      </c>
      <c r="G1005" s="17">
        <v>66.666600000000003</v>
      </c>
      <c r="H1005" s="17">
        <v>86.206800000000001</v>
      </c>
    </row>
    <row r="1006" spans="1:8" x14ac:dyDescent="0.2">
      <c r="A1006" s="68" t="s">
        <v>372</v>
      </c>
      <c r="B1006" s="68"/>
      <c r="C1006" s="18">
        <v>0</v>
      </c>
      <c r="D1006" s="18">
        <v>300000</v>
      </c>
      <c r="E1006" s="18">
        <v>200000</v>
      </c>
      <c r="F1006" s="18">
        <v>0</v>
      </c>
      <c r="G1006" s="18">
        <v>66.666600000000003</v>
      </c>
      <c r="H1006" s="18">
        <v>0</v>
      </c>
    </row>
    <row r="1007" spans="1:8" x14ac:dyDescent="0.2">
      <c r="A1007" s="69" t="s">
        <v>227</v>
      </c>
      <c r="B1007" s="69"/>
      <c r="C1007" s="15">
        <v>0</v>
      </c>
      <c r="D1007" s="15">
        <v>300000</v>
      </c>
      <c r="E1007" s="15">
        <v>200000</v>
      </c>
      <c r="F1007" s="15">
        <v>0</v>
      </c>
      <c r="G1007" s="15">
        <v>66.666600000000003</v>
      </c>
      <c r="H1007" s="15">
        <v>0</v>
      </c>
    </row>
    <row r="1008" spans="1:8" x14ac:dyDescent="0.2">
      <c r="A1008" s="69" t="s">
        <v>228</v>
      </c>
      <c r="B1008" s="69"/>
      <c r="C1008" s="15">
        <v>0</v>
      </c>
      <c r="D1008" s="15">
        <v>300000</v>
      </c>
      <c r="E1008" s="15">
        <v>200000</v>
      </c>
      <c r="F1008" s="15">
        <v>0</v>
      </c>
      <c r="G1008" s="15">
        <v>66.666600000000003</v>
      </c>
      <c r="H1008" s="15">
        <v>0</v>
      </c>
    </row>
    <row r="1009" spans="1:8" x14ac:dyDescent="0.2">
      <c r="A1009" s="70" t="s">
        <v>257</v>
      </c>
      <c r="B1009" s="70"/>
      <c r="C1009" s="16">
        <v>0</v>
      </c>
      <c r="D1009" s="16">
        <v>300000</v>
      </c>
      <c r="E1009" s="16">
        <v>200000</v>
      </c>
      <c r="F1009" s="16">
        <v>0</v>
      </c>
      <c r="G1009" s="16">
        <v>66.666600000000003</v>
      </c>
      <c r="H1009" s="16">
        <v>0</v>
      </c>
    </row>
    <row r="1010" spans="1:8" x14ac:dyDescent="0.2">
      <c r="A1010" s="70" t="s">
        <v>258</v>
      </c>
      <c r="B1010" s="70"/>
      <c r="C1010" s="16">
        <v>0</v>
      </c>
      <c r="D1010" s="16">
        <v>300000</v>
      </c>
      <c r="E1010" s="16">
        <v>200000</v>
      </c>
      <c r="F1010" s="16">
        <v>0</v>
      </c>
      <c r="G1010" s="16">
        <v>66.666600000000003</v>
      </c>
      <c r="H1010" s="16">
        <v>0</v>
      </c>
    </row>
    <row r="1011" spans="1:8" x14ac:dyDescent="0.2">
      <c r="A1011" t="s">
        <v>8</v>
      </c>
      <c r="B1011" t="s">
        <v>20</v>
      </c>
      <c r="C1011" s="2">
        <v>0</v>
      </c>
      <c r="D1011" s="2">
        <v>300000</v>
      </c>
      <c r="E1011" s="2">
        <v>200000</v>
      </c>
      <c r="F1011" s="2">
        <v>0</v>
      </c>
      <c r="G1011" s="2">
        <v>66.666600000000003</v>
      </c>
      <c r="H1011" s="2">
        <v>0</v>
      </c>
    </row>
    <row r="1012" spans="1:8" x14ac:dyDescent="0.2">
      <c r="A1012" t="s">
        <v>125</v>
      </c>
      <c r="B1012" t="s">
        <v>126</v>
      </c>
      <c r="C1012" s="2">
        <v>0</v>
      </c>
      <c r="D1012" s="2">
        <v>300000</v>
      </c>
      <c r="E1012" s="2">
        <v>200000</v>
      </c>
      <c r="F1012" s="2">
        <v>0</v>
      </c>
      <c r="G1012" s="2">
        <v>66.666600000000003</v>
      </c>
      <c r="H1012" s="2">
        <v>0</v>
      </c>
    </row>
    <row r="1013" spans="1:8" x14ac:dyDescent="0.2">
      <c r="A1013" t="s">
        <v>127</v>
      </c>
      <c r="B1013" t="s">
        <v>128</v>
      </c>
      <c r="C1013" s="2">
        <v>0</v>
      </c>
      <c r="D1013" s="2">
        <v>0</v>
      </c>
      <c r="E1013" s="2">
        <v>0</v>
      </c>
      <c r="F1013" s="2">
        <v>0</v>
      </c>
      <c r="G1013" s="2">
        <v>0</v>
      </c>
      <c r="H1013" s="2">
        <v>0</v>
      </c>
    </row>
    <row r="1014" spans="1:8" x14ac:dyDescent="0.2">
      <c r="A1014" s="68" t="s">
        <v>373</v>
      </c>
      <c r="B1014" s="68"/>
      <c r="C1014" s="18">
        <v>232000</v>
      </c>
      <c r="D1014" s="18">
        <v>0</v>
      </c>
      <c r="E1014" s="18">
        <v>0</v>
      </c>
      <c r="F1014" s="18">
        <v>0</v>
      </c>
      <c r="G1014" s="18">
        <v>0</v>
      </c>
      <c r="H1014" s="18">
        <v>0</v>
      </c>
    </row>
    <row r="1015" spans="1:8" x14ac:dyDescent="0.2">
      <c r="A1015" s="69" t="s">
        <v>227</v>
      </c>
      <c r="B1015" s="69"/>
      <c r="C1015" s="15">
        <v>232000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</row>
    <row r="1016" spans="1:8" x14ac:dyDescent="0.2">
      <c r="A1016" s="69" t="s">
        <v>228</v>
      </c>
      <c r="B1016" s="69"/>
      <c r="C1016" s="15">
        <v>232000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</row>
    <row r="1017" spans="1:8" x14ac:dyDescent="0.2">
      <c r="A1017" s="70" t="s">
        <v>257</v>
      </c>
      <c r="B1017" s="70"/>
      <c r="C1017" s="16">
        <v>140000</v>
      </c>
      <c r="D1017" s="16">
        <v>0</v>
      </c>
      <c r="E1017" s="16">
        <v>0</v>
      </c>
      <c r="F1017" s="16">
        <v>0</v>
      </c>
      <c r="G1017" s="16">
        <v>0</v>
      </c>
      <c r="H1017" s="16">
        <v>0</v>
      </c>
    </row>
    <row r="1018" spans="1:8" x14ac:dyDescent="0.2">
      <c r="A1018" s="70" t="s">
        <v>258</v>
      </c>
      <c r="B1018" s="70"/>
      <c r="C1018" s="16">
        <v>140000</v>
      </c>
      <c r="D1018" s="16">
        <v>0</v>
      </c>
      <c r="E1018" s="16">
        <v>0</v>
      </c>
      <c r="F1018" s="16">
        <v>0</v>
      </c>
      <c r="G1018" s="16">
        <v>0</v>
      </c>
      <c r="H1018" s="16">
        <v>0</v>
      </c>
    </row>
    <row r="1019" spans="1:8" x14ac:dyDescent="0.2">
      <c r="A1019" t="s">
        <v>8</v>
      </c>
      <c r="B1019" t="s">
        <v>20</v>
      </c>
      <c r="C1019" s="2">
        <v>140000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</row>
    <row r="1020" spans="1:8" x14ac:dyDescent="0.2">
      <c r="A1020" t="s">
        <v>125</v>
      </c>
      <c r="B1020" t="s">
        <v>126</v>
      </c>
      <c r="C1020" s="2">
        <v>140000</v>
      </c>
      <c r="D1020" s="2">
        <v>0</v>
      </c>
      <c r="E1020" s="2">
        <v>0</v>
      </c>
      <c r="F1020" s="2">
        <v>0</v>
      </c>
      <c r="G1020" s="2">
        <v>0</v>
      </c>
      <c r="H1020" s="2">
        <v>0</v>
      </c>
    </row>
    <row r="1021" spans="1:8" x14ac:dyDescent="0.2">
      <c r="A1021" t="s">
        <v>127</v>
      </c>
      <c r="B1021" t="s">
        <v>128</v>
      </c>
      <c r="C1021" s="2">
        <v>140000</v>
      </c>
      <c r="D1021" s="2">
        <v>0</v>
      </c>
      <c r="E1021" s="2">
        <v>0</v>
      </c>
      <c r="F1021" s="2">
        <v>0</v>
      </c>
      <c r="G1021" s="2">
        <v>0</v>
      </c>
      <c r="H1021" s="2">
        <v>0</v>
      </c>
    </row>
    <row r="1022" spans="1:8" x14ac:dyDescent="0.2">
      <c r="A1022" s="70" t="s">
        <v>275</v>
      </c>
      <c r="B1022" s="70"/>
      <c r="C1022" s="16">
        <v>92000</v>
      </c>
      <c r="D1022" s="16">
        <v>0</v>
      </c>
      <c r="E1022" s="16">
        <v>0</v>
      </c>
      <c r="F1022" s="16">
        <v>0</v>
      </c>
      <c r="G1022" s="16">
        <v>0</v>
      </c>
      <c r="H1022" s="16">
        <v>0</v>
      </c>
    </row>
    <row r="1023" spans="1:8" x14ac:dyDescent="0.2">
      <c r="A1023" s="70" t="s">
        <v>276</v>
      </c>
      <c r="B1023" s="70"/>
      <c r="C1023" s="16">
        <v>92000</v>
      </c>
      <c r="D1023" s="16">
        <v>0</v>
      </c>
      <c r="E1023" s="16">
        <v>0</v>
      </c>
      <c r="F1023" s="16">
        <v>0</v>
      </c>
      <c r="G1023" s="16">
        <v>0</v>
      </c>
      <c r="H1023" s="16">
        <v>0</v>
      </c>
    </row>
    <row r="1024" spans="1:8" x14ac:dyDescent="0.2">
      <c r="A1024" t="s">
        <v>8</v>
      </c>
      <c r="B1024" t="s">
        <v>20</v>
      </c>
      <c r="C1024" s="2">
        <v>92000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</row>
    <row r="1025" spans="1:8" x14ac:dyDescent="0.2">
      <c r="A1025" t="s">
        <v>125</v>
      </c>
      <c r="B1025" t="s">
        <v>126</v>
      </c>
      <c r="C1025" s="2">
        <v>92000</v>
      </c>
      <c r="D1025" s="2">
        <v>0</v>
      </c>
      <c r="E1025" s="2">
        <v>0</v>
      </c>
      <c r="F1025" s="2">
        <v>0</v>
      </c>
      <c r="G1025" s="2">
        <v>0</v>
      </c>
      <c r="H1025" s="2">
        <v>0</v>
      </c>
    </row>
    <row r="1026" spans="1:8" x14ac:dyDescent="0.2">
      <c r="A1026" t="s">
        <v>127</v>
      </c>
      <c r="B1026" t="s">
        <v>128</v>
      </c>
      <c r="C1026" s="2">
        <v>92000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</row>
    <row r="1027" spans="1:8" x14ac:dyDescent="0.2">
      <c r="A1027" s="67" t="s">
        <v>374</v>
      </c>
      <c r="B1027" s="67"/>
      <c r="C1027" s="17">
        <v>1100000</v>
      </c>
      <c r="D1027" s="17">
        <v>400000</v>
      </c>
      <c r="E1027" s="17">
        <v>0</v>
      </c>
      <c r="F1027" s="17">
        <v>36.363599999999998</v>
      </c>
      <c r="G1027" s="17">
        <v>0</v>
      </c>
      <c r="H1027" s="17">
        <v>0</v>
      </c>
    </row>
    <row r="1028" spans="1:8" x14ac:dyDescent="0.2">
      <c r="A1028" s="68" t="s">
        <v>375</v>
      </c>
      <c r="B1028" s="68"/>
      <c r="C1028" s="18">
        <v>1100000</v>
      </c>
      <c r="D1028" s="18">
        <v>400000</v>
      </c>
      <c r="E1028" s="18">
        <v>0</v>
      </c>
      <c r="F1028" s="18">
        <v>36.363599999999998</v>
      </c>
      <c r="G1028" s="18">
        <v>0</v>
      </c>
      <c r="H1028" s="18">
        <v>0</v>
      </c>
    </row>
    <row r="1029" spans="1:8" x14ac:dyDescent="0.2">
      <c r="A1029" s="69" t="s">
        <v>231</v>
      </c>
      <c r="B1029" s="69"/>
      <c r="C1029" s="15">
        <v>1100000</v>
      </c>
      <c r="D1029" s="15">
        <v>400000</v>
      </c>
      <c r="E1029" s="15">
        <v>0</v>
      </c>
      <c r="F1029" s="15">
        <v>36.363599999999998</v>
      </c>
      <c r="G1029" s="15">
        <v>0</v>
      </c>
      <c r="H1029" s="15">
        <v>0</v>
      </c>
    </row>
    <row r="1030" spans="1:8" x14ac:dyDescent="0.2">
      <c r="A1030" s="69" t="s">
        <v>232</v>
      </c>
      <c r="B1030" s="69"/>
      <c r="C1030" s="15">
        <v>1100000</v>
      </c>
      <c r="D1030" s="15">
        <v>400000</v>
      </c>
      <c r="E1030" s="15">
        <v>0</v>
      </c>
      <c r="F1030" s="15">
        <v>36.363599999999998</v>
      </c>
      <c r="G1030" s="15">
        <v>0</v>
      </c>
      <c r="H1030" s="15">
        <v>0</v>
      </c>
    </row>
    <row r="1031" spans="1:8" x14ac:dyDescent="0.2">
      <c r="A1031" s="70" t="s">
        <v>257</v>
      </c>
      <c r="B1031" s="70"/>
      <c r="C1031" s="16">
        <v>200000</v>
      </c>
      <c r="D1031" s="16">
        <v>400000</v>
      </c>
      <c r="E1031" s="16">
        <v>0</v>
      </c>
      <c r="F1031" s="16">
        <v>200</v>
      </c>
      <c r="G1031" s="16">
        <v>0</v>
      </c>
      <c r="H1031" s="16">
        <v>0</v>
      </c>
    </row>
    <row r="1032" spans="1:8" x14ac:dyDescent="0.2">
      <c r="A1032" s="70" t="s">
        <v>258</v>
      </c>
      <c r="B1032" s="70"/>
      <c r="C1032" s="16">
        <v>200000</v>
      </c>
      <c r="D1032" s="16">
        <v>400000</v>
      </c>
      <c r="E1032" s="16">
        <v>0</v>
      </c>
      <c r="F1032" s="16">
        <v>200</v>
      </c>
      <c r="G1032" s="16">
        <v>0</v>
      </c>
      <c r="H1032" s="16">
        <v>0</v>
      </c>
    </row>
    <row r="1033" spans="1:8" x14ac:dyDescent="0.2">
      <c r="A1033" t="s">
        <v>8</v>
      </c>
      <c r="B1033" t="s">
        <v>20</v>
      </c>
      <c r="C1033" s="2">
        <v>8000</v>
      </c>
      <c r="D1033" s="2">
        <v>0</v>
      </c>
      <c r="E1033" s="2">
        <v>0</v>
      </c>
      <c r="F1033" s="2">
        <v>0</v>
      </c>
      <c r="G1033" s="2">
        <v>0</v>
      </c>
      <c r="H1033" s="2">
        <v>0</v>
      </c>
    </row>
    <row r="1034" spans="1:8" x14ac:dyDescent="0.2">
      <c r="A1034" t="s">
        <v>101</v>
      </c>
      <c r="B1034" t="s">
        <v>102</v>
      </c>
      <c r="C1034" s="2">
        <v>8000</v>
      </c>
      <c r="D1034" s="2">
        <v>0</v>
      </c>
      <c r="E1034" s="2">
        <v>0</v>
      </c>
      <c r="F1034" s="2">
        <v>0</v>
      </c>
      <c r="G1034" s="2">
        <v>0</v>
      </c>
      <c r="H1034" s="2">
        <v>0</v>
      </c>
    </row>
    <row r="1035" spans="1:8" x14ac:dyDescent="0.2">
      <c r="A1035" t="s">
        <v>107</v>
      </c>
      <c r="B1035" t="s">
        <v>108</v>
      </c>
      <c r="C1035" s="2">
        <v>8000</v>
      </c>
      <c r="D1035" s="2">
        <v>0</v>
      </c>
      <c r="E1035" s="2">
        <v>0</v>
      </c>
      <c r="F1035" s="2">
        <v>0</v>
      </c>
      <c r="G1035" s="2">
        <v>0</v>
      </c>
      <c r="H1035" s="2">
        <v>0</v>
      </c>
    </row>
    <row r="1036" spans="1:8" x14ac:dyDescent="0.2">
      <c r="A1036" t="s">
        <v>21</v>
      </c>
      <c r="B1036" t="s">
        <v>22</v>
      </c>
      <c r="C1036" s="2">
        <v>192000</v>
      </c>
      <c r="D1036" s="2">
        <v>400000</v>
      </c>
      <c r="E1036" s="2">
        <v>0</v>
      </c>
      <c r="F1036" s="2">
        <v>208.33330000000001</v>
      </c>
      <c r="G1036" s="2">
        <v>0</v>
      </c>
      <c r="H1036" s="2">
        <v>0</v>
      </c>
    </row>
    <row r="1037" spans="1:8" x14ac:dyDescent="0.2">
      <c r="A1037" t="s">
        <v>164</v>
      </c>
      <c r="B1037" t="s">
        <v>165</v>
      </c>
      <c r="C1037" s="2">
        <v>192000</v>
      </c>
      <c r="D1037" s="2">
        <v>400000</v>
      </c>
      <c r="E1037" s="2">
        <v>0</v>
      </c>
      <c r="F1037" s="2">
        <v>208.33330000000001</v>
      </c>
      <c r="G1037" s="2">
        <v>0</v>
      </c>
      <c r="H1037" s="2">
        <v>0</v>
      </c>
    </row>
    <row r="1038" spans="1:8" x14ac:dyDescent="0.2">
      <c r="A1038" t="s">
        <v>166</v>
      </c>
      <c r="B1038" t="s">
        <v>167</v>
      </c>
      <c r="C1038" s="2">
        <v>192000</v>
      </c>
      <c r="D1038" s="2">
        <v>0</v>
      </c>
      <c r="E1038" s="2">
        <v>0</v>
      </c>
      <c r="F1038" s="2">
        <v>0</v>
      </c>
      <c r="G1038" s="2">
        <v>0</v>
      </c>
      <c r="H1038" s="2">
        <v>0</v>
      </c>
    </row>
    <row r="1039" spans="1:8" x14ac:dyDescent="0.2">
      <c r="A1039" s="70" t="s">
        <v>275</v>
      </c>
      <c r="B1039" s="70"/>
      <c r="C1039" s="16">
        <v>900000</v>
      </c>
      <c r="D1039" s="16">
        <v>0</v>
      </c>
      <c r="E1039" s="16">
        <v>0</v>
      </c>
      <c r="F1039" s="16">
        <v>0</v>
      </c>
      <c r="G1039" s="16">
        <v>0</v>
      </c>
      <c r="H1039" s="16">
        <v>0</v>
      </c>
    </row>
    <row r="1040" spans="1:8" x14ac:dyDescent="0.2">
      <c r="A1040" s="70" t="s">
        <v>276</v>
      </c>
      <c r="B1040" s="70"/>
      <c r="C1040" s="16">
        <v>900000</v>
      </c>
      <c r="D1040" s="16">
        <v>0</v>
      </c>
      <c r="E1040" s="16">
        <v>0</v>
      </c>
      <c r="F1040" s="16">
        <v>0</v>
      </c>
      <c r="G1040" s="16">
        <v>0</v>
      </c>
      <c r="H1040" s="16">
        <v>0</v>
      </c>
    </row>
    <row r="1041" spans="1:8" x14ac:dyDescent="0.2">
      <c r="A1041" t="s">
        <v>8</v>
      </c>
      <c r="B1041" t="s">
        <v>20</v>
      </c>
      <c r="C1041" s="2">
        <v>14000</v>
      </c>
      <c r="D1041" s="2">
        <v>0</v>
      </c>
      <c r="E1041" s="2">
        <v>0</v>
      </c>
      <c r="F1041" s="2">
        <v>0</v>
      </c>
      <c r="G1041" s="2">
        <v>0</v>
      </c>
      <c r="H1041" s="2">
        <v>0</v>
      </c>
    </row>
    <row r="1042" spans="1:8" x14ac:dyDescent="0.2">
      <c r="A1042" t="s">
        <v>101</v>
      </c>
      <c r="B1042" t="s">
        <v>102</v>
      </c>
      <c r="C1042" s="2">
        <v>14000</v>
      </c>
      <c r="D1042" s="2">
        <v>0</v>
      </c>
      <c r="E1042" s="2">
        <v>0</v>
      </c>
      <c r="F1042" s="2">
        <v>0</v>
      </c>
      <c r="G1042" s="2">
        <v>0</v>
      </c>
      <c r="H1042" s="2">
        <v>0</v>
      </c>
    </row>
    <row r="1043" spans="1:8" x14ac:dyDescent="0.2">
      <c r="A1043" t="s">
        <v>107</v>
      </c>
      <c r="B1043" t="s">
        <v>108</v>
      </c>
      <c r="C1043" s="2">
        <v>14000</v>
      </c>
      <c r="D1043" s="2">
        <v>0</v>
      </c>
      <c r="E1043" s="2">
        <v>0</v>
      </c>
      <c r="F1043" s="2">
        <v>0</v>
      </c>
      <c r="G1043" s="2">
        <v>0</v>
      </c>
      <c r="H1043" s="2">
        <v>0</v>
      </c>
    </row>
    <row r="1044" spans="1:8" x14ac:dyDescent="0.2">
      <c r="A1044" t="s">
        <v>21</v>
      </c>
      <c r="B1044" t="s">
        <v>22</v>
      </c>
      <c r="C1044" s="2">
        <v>886000</v>
      </c>
      <c r="D1044" s="2">
        <v>0</v>
      </c>
      <c r="E1044" s="2">
        <v>0</v>
      </c>
      <c r="F1044" s="2">
        <v>0</v>
      </c>
      <c r="G1044" s="2">
        <v>0</v>
      </c>
      <c r="H1044" s="2">
        <v>0</v>
      </c>
    </row>
    <row r="1045" spans="1:8" x14ac:dyDescent="0.2">
      <c r="A1045" t="s">
        <v>164</v>
      </c>
      <c r="B1045" t="s">
        <v>165</v>
      </c>
      <c r="C1045" s="2">
        <v>886000</v>
      </c>
      <c r="D1045" s="2">
        <v>0</v>
      </c>
      <c r="E1045" s="2">
        <v>0</v>
      </c>
      <c r="F1045" s="2">
        <v>0</v>
      </c>
      <c r="G1045" s="2">
        <v>0</v>
      </c>
      <c r="H1045" s="2">
        <v>0</v>
      </c>
    </row>
    <row r="1046" spans="1:8" x14ac:dyDescent="0.2">
      <c r="A1046" t="s">
        <v>166</v>
      </c>
      <c r="B1046" t="s">
        <v>167</v>
      </c>
      <c r="C1046" s="2">
        <v>886000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</row>
    <row r="1047" spans="1:8" x14ac:dyDescent="0.2">
      <c r="A1047" s="67" t="s">
        <v>376</v>
      </c>
      <c r="B1047" s="67"/>
      <c r="C1047" s="17">
        <v>0</v>
      </c>
      <c r="D1047" s="17">
        <v>1560000</v>
      </c>
      <c r="E1047" s="17">
        <v>50000</v>
      </c>
      <c r="F1047" s="17">
        <v>0</v>
      </c>
      <c r="G1047" s="17">
        <v>3.2050999999999998</v>
      </c>
      <c r="H1047" s="17">
        <v>0</v>
      </c>
    </row>
    <row r="1048" spans="1:8" x14ac:dyDescent="0.2">
      <c r="A1048" s="68" t="s">
        <v>377</v>
      </c>
      <c r="B1048" s="68"/>
      <c r="C1048" s="18">
        <v>0</v>
      </c>
      <c r="D1048" s="18">
        <v>579000</v>
      </c>
      <c r="E1048" s="18">
        <v>0</v>
      </c>
      <c r="F1048" s="18">
        <v>0</v>
      </c>
      <c r="G1048" s="18">
        <v>0</v>
      </c>
      <c r="H1048" s="18">
        <v>0</v>
      </c>
    </row>
    <row r="1049" spans="1:8" x14ac:dyDescent="0.2">
      <c r="A1049" s="69" t="s">
        <v>231</v>
      </c>
      <c r="B1049" s="69"/>
      <c r="C1049" s="15">
        <v>0</v>
      </c>
      <c r="D1049" s="15">
        <v>579000</v>
      </c>
      <c r="E1049" s="15">
        <v>0</v>
      </c>
      <c r="F1049" s="15">
        <v>0</v>
      </c>
      <c r="G1049" s="15">
        <v>0</v>
      </c>
      <c r="H1049" s="15">
        <v>0</v>
      </c>
    </row>
    <row r="1050" spans="1:8" x14ac:dyDescent="0.2">
      <c r="A1050" s="69" t="s">
        <v>232</v>
      </c>
      <c r="B1050" s="69"/>
      <c r="C1050" s="15">
        <v>0</v>
      </c>
      <c r="D1050" s="15">
        <v>579000</v>
      </c>
      <c r="E1050" s="15">
        <v>0</v>
      </c>
      <c r="F1050" s="15">
        <v>0</v>
      </c>
      <c r="G1050" s="15">
        <v>0</v>
      </c>
      <c r="H1050" s="15">
        <v>0</v>
      </c>
    </row>
    <row r="1051" spans="1:8" x14ac:dyDescent="0.2">
      <c r="A1051" s="70" t="s">
        <v>257</v>
      </c>
      <c r="B1051" s="70"/>
      <c r="C1051" s="16">
        <v>0</v>
      </c>
      <c r="D1051" s="16">
        <v>225000</v>
      </c>
      <c r="E1051" s="16">
        <v>0</v>
      </c>
      <c r="F1051" s="16">
        <v>0</v>
      </c>
      <c r="G1051" s="16">
        <v>0</v>
      </c>
      <c r="H1051" s="16">
        <v>0</v>
      </c>
    </row>
    <row r="1052" spans="1:8" x14ac:dyDescent="0.2">
      <c r="A1052" s="70" t="s">
        <v>258</v>
      </c>
      <c r="B1052" s="70"/>
      <c r="C1052" s="16">
        <v>0</v>
      </c>
      <c r="D1052" s="16">
        <v>225000</v>
      </c>
      <c r="E1052" s="16">
        <v>0</v>
      </c>
      <c r="F1052" s="16">
        <v>0</v>
      </c>
      <c r="G1052" s="16">
        <v>0</v>
      </c>
      <c r="H1052" s="16">
        <v>0</v>
      </c>
    </row>
    <row r="1053" spans="1:8" x14ac:dyDescent="0.2">
      <c r="A1053" t="s">
        <v>8</v>
      </c>
      <c r="B1053" t="s">
        <v>20</v>
      </c>
      <c r="C1053" s="2">
        <v>0</v>
      </c>
      <c r="D1053" s="2">
        <v>8000</v>
      </c>
      <c r="E1053" s="2">
        <v>0</v>
      </c>
      <c r="F1053" s="2">
        <v>0</v>
      </c>
      <c r="G1053" s="2">
        <v>0</v>
      </c>
      <c r="H1053" s="2">
        <v>0</v>
      </c>
    </row>
    <row r="1054" spans="1:8" x14ac:dyDescent="0.2">
      <c r="A1054" t="s">
        <v>101</v>
      </c>
      <c r="B1054" t="s">
        <v>102</v>
      </c>
      <c r="C1054" s="2">
        <v>0</v>
      </c>
      <c r="D1054" s="2">
        <v>8000</v>
      </c>
      <c r="E1054" s="2">
        <v>0</v>
      </c>
      <c r="F1054" s="2">
        <v>0</v>
      </c>
      <c r="G1054" s="2">
        <v>0</v>
      </c>
      <c r="H1054" s="2">
        <v>0</v>
      </c>
    </row>
    <row r="1055" spans="1:8" x14ac:dyDescent="0.2">
      <c r="A1055" t="s">
        <v>107</v>
      </c>
      <c r="B1055" t="s">
        <v>108</v>
      </c>
      <c r="C1055" s="2">
        <v>0</v>
      </c>
      <c r="D1055" s="2">
        <v>0</v>
      </c>
      <c r="E1055" s="2">
        <v>0</v>
      </c>
      <c r="F1055" s="2">
        <v>0</v>
      </c>
      <c r="G1055" s="2">
        <v>0</v>
      </c>
      <c r="H1055" s="2">
        <v>0</v>
      </c>
    </row>
    <row r="1056" spans="1:8" x14ac:dyDescent="0.2">
      <c r="A1056" t="s">
        <v>21</v>
      </c>
      <c r="B1056" t="s">
        <v>22</v>
      </c>
      <c r="C1056" s="2">
        <v>0</v>
      </c>
      <c r="D1056" s="2">
        <v>217000</v>
      </c>
      <c r="E1056" s="2">
        <v>0</v>
      </c>
      <c r="F1056" s="2">
        <v>0</v>
      </c>
      <c r="G1056" s="2">
        <v>0</v>
      </c>
      <c r="H1056" s="2">
        <v>0</v>
      </c>
    </row>
    <row r="1057" spans="1:8" x14ac:dyDescent="0.2">
      <c r="A1057" t="s">
        <v>164</v>
      </c>
      <c r="B1057" t="s">
        <v>165</v>
      </c>
      <c r="C1057" s="2">
        <v>0</v>
      </c>
      <c r="D1057" s="2">
        <v>217000</v>
      </c>
      <c r="E1057" s="2">
        <v>0</v>
      </c>
      <c r="F1057" s="2">
        <v>0</v>
      </c>
      <c r="G1057" s="2">
        <v>0</v>
      </c>
      <c r="H1057" s="2">
        <v>0</v>
      </c>
    </row>
    <row r="1058" spans="1:8" x14ac:dyDescent="0.2">
      <c r="A1058" t="s">
        <v>166</v>
      </c>
      <c r="B1058" t="s">
        <v>167</v>
      </c>
      <c r="C1058" s="2">
        <v>0</v>
      </c>
      <c r="D1058" s="2">
        <v>0</v>
      </c>
      <c r="E1058" s="2">
        <v>0</v>
      </c>
      <c r="F1058" s="2">
        <v>0</v>
      </c>
      <c r="G1058" s="2">
        <v>0</v>
      </c>
      <c r="H1058" s="2">
        <v>0</v>
      </c>
    </row>
    <row r="1059" spans="1:8" x14ac:dyDescent="0.2">
      <c r="A1059" s="70" t="s">
        <v>275</v>
      </c>
      <c r="B1059" s="70"/>
      <c r="C1059" s="16">
        <v>0</v>
      </c>
      <c r="D1059" s="16">
        <v>354000</v>
      </c>
      <c r="E1059" s="16">
        <v>0</v>
      </c>
      <c r="F1059" s="16">
        <v>0</v>
      </c>
      <c r="G1059" s="16">
        <v>0</v>
      </c>
      <c r="H1059" s="16">
        <v>0</v>
      </c>
    </row>
    <row r="1060" spans="1:8" x14ac:dyDescent="0.2">
      <c r="A1060" s="70" t="s">
        <v>276</v>
      </c>
      <c r="B1060" s="70"/>
      <c r="C1060" s="16">
        <v>0</v>
      </c>
      <c r="D1060" s="16">
        <v>354000</v>
      </c>
      <c r="E1060" s="16">
        <v>0</v>
      </c>
      <c r="F1060" s="16">
        <v>0</v>
      </c>
      <c r="G1060" s="16">
        <v>0</v>
      </c>
      <c r="H1060" s="16">
        <v>0</v>
      </c>
    </row>
    <row r="1061" spans="1:8" x14ac:dyDescent="0.2">
      <c r="A1061" t="s">
        <v>8</v>
      </c>
      <c r="B1061" t="s">
        <v>20</v>
      </c>
      <c r="C1061" s="2">
        <v>0</v>
      </c>
      <c r="D1061" s="2">
        <v>17000</v>
      </c>
      <c r="E1061" s="2">
        <v>0</v>
      </c>
      <c r="F1061" s="2">
        <v>0</v>
      </c>
      <c r="G1061" s="2">
        <v>0</v>
      </c>
      <c r="H1061" s="2">
        <v>0</v>
      </c>
    </row>
    <row r="1062" spans="1:8" x14ac:dyDescent="0.2">
      <c r="A1062" t="s">
        <v>101</v>
      </c>
      <c r="B1062" t="s">
        <v>102</v>
      </c>
      <c r="C1062" s="2">
        <v>0</v>
      </c>
      <c r="D1062" s="2">
        <v>17000</v>
      </c>
      <c r="E1062" s="2">
        <v>0</v>
      </c>
      <c r="F1062" s="2">
        <v>0</v>
      </c>
      <c r="G1062" s="2">
        <v>0</v>
      </c>
      <c r="H1062" s="2">
        <v>0</v>
      </c>
    </row>
    <row r="1063" spans="1:8" x14ac:dyDescent="0.2">
      <c r="A1063" t="s">
        <v>107</v>
      </c>
      <c r="B1063" t="s">
        <v>108</v>
      </c>
      <c r="C1063" s="2">
        <v>0</v>
      </c>
      <c r="D1063" s="2">
        <v>0</v>
      </c>
      <c r="E1063" s="2">
        <v>0</v>
      </c>
      <c r="F1063" s="2">
        <v>0</v>
      </c>
      <c r="G1063" s="2">
        <v>0</v>
      </c>
      <c r="H1063" s="2">
        <v>0</v>
      </c>
    </row>
    <row r="1064" spans="1:8" x14ac:dyDescent="0.2">
      <c r="A1064" t="s">
        <v>21</v>
      </c>
      <c r="B1064" t="s">
        <v>22</v>
      </c>
      <c r="C1064" s="2">
        <v>0</v>
      </c>
      <c r="D1064" s="2">
        <v>337000</v>
      </c>
      <c r="E1064" s="2">
        <v>0</v>
      </c>
      <c r="F1064" s="2">
        <v>0</v>
      </c>
      <c r="G1064" s="2">
        <v>0</v>
      </c>
      <c r="H1064" s="2">
        <v>0</v>
      </c>
    </row>
    <row r="1065" spans="1:8" x14ac:dyDescent="0.2">
      <c r="A1065" t="s">
        <v>164</v>
      </c>
      <c r="B1065" t="s">
        <v>165</v>
      </c>
      <c r="C1065" s="2">
        <v>0</v>
      </c>
      <c r="D1065" s="2">
        <v>337000</v>
      </c>
      <c r="E1065" s="2">
        <v>0</v>
      </c>
      <c r="F1065" s="2">
        <v>0</v>
      </c>
      <c r="G1065" s="2">
        <v>0</v>
      </c>
      <c r="H1065" s="2">
        <v>0</v>
      </c>
    </row>
    <row r="1066" spans="1:8" x14ac:dyDescent="0.2">
      <c r="A1066" t="s">
        <v>166</v>
      </c>
      <c r="B1066" t="s">
        <v>167</v>
      </c>
      <c r="C1066" s="2">
        <v>0</v>
      </c>
      <c r="D1066" s="2">
        <v>0</v>
      </c>
      <c r="E1066" s="2">
        <v>0</v>
      </c>
      <c r="F1066" s="2">
        <v>0</v>
      </c>
      <c r="G1066" s="2">
        <v>0</v>
      </c>
      <c r="H1066" s="2">
        <v>0</v>
      </c>
    </row>
    <row r="1067" spans="1:8" x14ac:dyDescent="0.2">
      <c r="A1067" s="68" t="s">
        <v>378</v>
      </c>
      <c r="B1067" s="68"/>
      <c r="C1067" s="18">
        <v>0</v>
      </c>
      <c r="D1067" s="18">
        <v>490000</v>
      </c>
      <c r="E1067" s="18">
        <v>50000</v>
      </c>
      <c r="F1067" s="18">
        <v>0</v>
      </c>
      <c r="G1067" s="18">
        <v>10.204000000000001</v>
      </c>
      <c r="H1067" s="18">
        <v>0</v>
      </c>
    </row>
    <row r="1068" spans="1:8" x14ac:dyDescent="0.2">
      <c r="A1068" s="69" t="s">
        <v>231</v>
      </c>
      <c r="B1068" s="69"/>
      <c r="C1068" s="15">
        <v>0</v>
      </c>
      <c r="D1068" s="15">
        <v>490000</v>
      </c>
      <c r="E1068" s="15">
        <v>50000</v>
      </c>
      <c r="F1068" s="15">
        <v>0</v>
      </c>
      <c r="G1068" s="15">
        <v>10.204000000000001</v>
      </c>
      <c r="H1068" s="15">
        <v>0</v>
      </c>
    </row>
    <row r="1069" spans="1:8" x14ac:dyDescent="0.2">
      <c r="A1069" s="69" t="s">
        <v>232</v>
      </c>
      <c r="B1069" s="69"/>
      <c r="C1069" s="15">
        <v>0</v>
      </c>
      <c r="D1069" s="15">
        <v>490000</v>
      </c>
      <c r="E1069" s="15">
        <v>50000</v>
      </c>
      <c r="F1069" s="15">
        <v>0</v>
      </c>
      <c r="G1069" s="15">
        <v>10.204000000000001</v>
      </c>
      <c r="H1069" s="15">
        <v>0</v>
      </c>
    </row>
    <row r="1070" spans="1:8" x14ac:dyDescent="0.2">
      <c r="A1070" s="70" t="s">
        <v>257</v>
      </c>
      <c r="B1070" s="70"/>
      <c r="C1070" s="16">
        <v>0</v>
      </c>
      <c r="D1070" s="16">
        <v>36000</v>
      </c>
      <c r="E1070" s="16">
        <v>50000</v>
      </c>
      <c r="F1070" s="16">
        <v>0</v>
      </c>
      <c r="G1070" s="16">
        <v>138.8888</v>
      </c>
      <c r="H1070" s="16">
        <v>0</v>
      </c>
    </row>
    <row r="1071" spans="1:8" x14ac:dyDescent="0.2">
      <c r="A1071" s="70" t="s">
        <v>258</v>
      </c>
      <c r="B1071" s="70"/>
      <c r="C1071" s="16">
        <v>0</v>
      </c>
      <c r="D1071" s="16">
        <v>36000</v>
      </c>
      <c r="E1071" s="16">
        <v>50000</v>
      </c>
      <c r="F1071" s="16">
        <v>0</v>
      </c>
      <c r="G1071" s="16">
        <v>138.8888</v>
      </c>
      <c r="H1071" s="16">
        <v>0</v>
      </c>
    </row>
    <row r="1072" spans="1:8" x14ac:dyDescent="0.2">
      <c r="A1072" t="s">
        <v>8</v>
      </c>
      <c r="B1072" t="s">
        <v>20</v>
      </c>
      <c r="C1072" s="2">
        <v>0</v>
      </c>
      <c r="D1072" s="2">
        <v>8000</v>
      </c>
      <c r="E1072" s="2">
        <v>0</v>
      </c>
      <c r="F1072" s="2">
        <v>0</v>
      </c>
      <c r="G1072" s="2">
        <v>0</v>
      </c>
      <c r="H1072" s="2">
        <v>0</v>
      </c>
    </row>
    <row r="1073" spans="1:8" x14ac:dyDescent="0.2">
      <c r="A1073" t="s">
        <v>101</v>
      </c>
      <c r="B1073" t="s">
        <v>102</v>
      </c>
      <c r="C1073" s="2">
        <v>0</v>
      </c>
      <c r="D1073" s="2">
        <v>8000</v>
      </c>
      <c r="E1073" s="2">
        <v>0</v>
      </c>
      <c r="F1073" s="2">
        <v>0</v>
      </c>
      <c r="G1073" s="2">
        <v>0</v>
      </c>
      <c r="H1073" s="2">
        <v>0</v>
      </c>
    </row>
    <row r="1074" spans="1:8" x14ac:dyDescent="0.2">
      <c r="A1074" t="s">
        <v>107</v>
      </c>
      <c r="B1074" t="s">
        <v>108</v>
      </c>
      <c r="C1074" s="2">
        <v>0</v>
      </c>
      <c r="D1074" s="2">
        <v>0</v>
      </c>
      <c r="E1074" s="2">
        <v>0</v>
      </c>
      <c r="F1074" s="2">
        <v>0</v>
      </c>
      <c r="G1074" s="2">
        <v>0</v>
      </c>
      <c r="H1074" s="2">
        <v>0</v>
      </c>
    </row>
    <row r="1075" spans="1:8" x14ac:dyDescent="0.2">
      <c r="A1075" t="s">
        <v>21</v>
      </c>
      <c r="B1075" t="s">
        <v>22</v>
      </c>
      <c r="C1075" s="2">
        <v>0</v>
      </c>
      <c r="D1075" s="2">
        <v>28000</v>
      </c>
      <c r="E1075" s="2">
        <v>50000</v>
      </c>
      <c r="F1075" s="2">
        <v>0</v>
      </c>
      <c r="G1075" s="2">
        <v>178.57140000000001</v>
      </c>
      <c r="H1075" s="2">
        <v>0</v>
      </c>
    </row>
    <row r="1076" spans="1:8" x14ac:dyDescent="0.2">
      <c r="A1076" t="s">
        <v>164</v>
      </c>
      <c r="B1076" t="s">
        <v>165</v>
      </c>
      <c r="C1076" s="2">
        <v>0</v>
      </c>
      <c r="D1076" s="2">
        <v>28000</v>
      </c>
      <c r="E1076" s="2">
        <v>50000</v>
      </c>
      <c r="F1076" s="2">
        <v>0</v>
      </c>
      <c r="G1076" s="2">
        <v>178.57140000000001</v>
      </c>
      <c r="H1076" s="2">
        <v>0</v>
      </c>
    </row>
    <row r="1077" spans="1:8" x14ac:dyDescent="0.2">
      <c r="A1077" t="s">
        <v>166</v>
      </c>
      <c r="B1077" t="s">
        <v>167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</row>
    <row r="1078" spans="1:8" x14ac:dyDescent="0.2">
      <c r="A1078" s="70" t="s">
        <v>275</v>
      </c>
      <c r="B1078" s="70"/>
      <c r="C1078" s="16">
        <v>0</v>
      </c>
      <c r="D1078" s="16">
        <v>354000</v>
      </c>
      <c r="E1078" s="16">
        <v>0</v>
      </c>
      <c r="F1078" s="16">
        <v>0</v>
      </c>
      <c r="G1078" s="16">
        <v>0</v>
      </c>
      <c r="H1078" s="16">
        <v>0</v>
      </c>
    </row>
    <row r="1079" spans="1:8" x14ac:dyDescent="0.2">
      <c r="A1079" s="70" t="s">
        <v>276</v>
      </c>
      <c r="B1079" s="70"/>
      <c r="C1079" s="16">
        <v>0</v>
      </c>
      <c r="D1079" s="16">
        <v>354000</v>
      </c>
      <c r="E1079" s="16">
        <v>0</v>
      </c>
      <c r="F1079" s="16">
        <v>0</v>
      </c>
      <c r="G1079" s="16">
        <v>0</v>
      </c>
      <c r="H1079" s="16">
        <v>0</v>
      </c>
    </row>
    <row r="1080" spans="1:8" x14ac:dyDescent="0.2">
      <c r="A1080" t="s">
        <v>8</v>
      </c>
      <c r="B1080" t="s">
        <v>20</v>
      </c>
      <c r="C1080" s="2">
        <v>0</v>
      </c>
      <c r="D1080" s="2">
        <v>17000</v>
      </c>
      <c r="E1080" s="2">
        <v>0</v>
      </c>
      <c r="F1080" s="2">
        <v>0</v>
      </c>
      <c r="G1080" s="2">
        <v>0</v>
      </c>
      <c r="H1080" s="2">
        <v>0</v>
      </c>
    </row>
    <row r="1081" spans="1:8" x14ac:dyDescent="0.2">
      <c r="A1081" t="s">
        <v>101</v>
      </c>
      <c r="B1081" t="s">
        <v>102</v>
      </c>
      <c r="C1081" s="2">
        <v>0</v>
      </c>
      <c r="D1081" s="2">
        <v>17000</v>
      </c>
      <c r="E1081" s="2">
        <v>0</v>
      </c>
      <c r="F1081" s="2">
        <v>0</v>
      </c>
      <c r="G1081" s="2">
        <v>0</v>
      </c>
      <c r="H1081" s="2">
        <v>0</v>
      </c>
    </row>
    <row r="1082" spans="1:8" x14ac:dyDescent="0.2">
      <c r="A1082" t="s">
        <v>107</v>
      </c>
      <c r="B1082" t="s">
        <v>108</v>
      </c>
      <c r="C1082" s="2">
        <v>0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</row>
    <row r="1083" spans="1:8" x14ac:dyDescent="0.2">
      <c r="A1083" t="s">
        <v>21</v>
      </c>
      <c r="B1083" t="s">
        <v>22</v>
      </c>
      <c r="C1083" s="2">
        <v>0</v>
      </c>
      <c r="D1083" s="2">
        <v>337000</v>
      </c>
      <c r="E1083" s="2">
        <v>0</v>
      </c>
      <c r="F1083" s="2">
        <v>0</v>
      </c>
      <c r="G1083" s="2">
        <v>0</v>
      </c>
      <c r="H1083" s="2">
        <v>0</v>
      </c>
    </row>
    <row r="1084" spans="1:8" x14ac:dyDescent="0.2">
      <c r="A1084" t="s">
        <v>164</v>
      </c>
      <c r="B1084" t="s">
        <v>165</v>
      </c>
      <c r="C1084" s="2">
        <v>0</v>
      </c>
      <c r="D1084" s="2">
        <v>337000</v>
      </c>
      <c r="E1084" s="2">
        <v>0</v>
      </c>
      <c r="F1084" s="2">
        <v>0</v>
      </c>
      <c r="G1084" s="2">
        <v>0</v>
      </c>
      <c r="H1084" s="2">
        <v>0</v>
      </c>
    </row>
    <row r="1085" spans="1:8" x14ac:dyDescent="0.2">
      <c r="A1085" t="s">
        <v>166</v>
      </c>
      <c r="B1085" t="s">
        <v>167</v>
      </c>
      <c r="C1085" s="2">
        <v>0</v>
      </c>
      <c r="D1085" s="2">
        <v>0</v>
      </c>
      <c r="E1085" s="2">
        <v>0</v>
      </c>
      <c r="F1085" s="2">
        <v>0</v>
      </c>
      <c r="G1085" s="2">
        <v>0</v>
      </c>
      <c r="H1085" s="2">
        <v>0</v>
      </c>
    </row>
    <row r="1086" spans="1:8" x14ac:dyDescent="0.2">
      <c r="A1086" s="70" t="s">
        <v>294</v>
      </c>
      <c r="B1086" s="70"/>
      <c r="C1086" s="16">
        <v>0</v>
      </c>
      <c r="D1086" s="16">
        <v>100000</v>
      </c>
      <c r="E1086" s="16">
        <v>0</v>
      </c>
      <c r="F1086" s="16">
        <v>0</v>
      </c>
      <c r="G1086" s="16">
        <v>0</v>
      </c>
      <c r="H1086" s="16">
        <v>0</v>
      </c>
    </row>
    <row r="1087" spans="1:8" x14ac:dyDescent="0.2">
      <c r="A1087" s="70" t="s">
        <v>295</v>
      </c>
      <c r="B1087" s="70"/>
      <c r="C1087" s="16">
        <v>0</v>
      </c>
      <c r="D1087" s="16">
        <v>100000</v>
      </c>
      <c r="E1087" s="16">
        <v>0</v>
      </c>
      <c r="F1087" s="16">
        <v>0</v>
      </c>
      <c r="G1087" s="16">
        <v>0</v>
      </c>
      <c r="H1087" s="16">
        <v>0</v>
      </c>
    </row>
    <row r="1088" spans="1:8" x14ac:dyDescent="0.2">
      <c r="A1088" t="s">
        <v>21</v>
      </c>
      <c r="B1088" t="s">
        <v>22</v>
      </c>
      <c r="C1088" s="2">
        <v>0</v>
      </c>
      <c r="D1088" s="2">
        <v>100000</v>
      </c>
      <c r="E1088" s="2">
        <v>0</v>
      </c>
      <c r="F1088" s="2">
        <v>0</v>
      </c>
      <c r="G1088" s="2">
        <v>0</v>
      </c>
      <c r="H1088" s="2">
        <v>0</v>
      </c>
    </row>
    <row r="1089" spans="1:8" x14ac:dyDescent="0.2">
      <c r="A1089" t="s">
        <v>164</v>
      </c>
      <c r="B1089" t="s">
        <v>165</v>
      </c>
      <c r="C1089" s="2">
        <v>0</v>
      </c>
      <c r="D1089" s="2">
        <v>100000</v>
      </c>
      <c r="E1089" s="2">
        <v>0</v>
      </c>
      <c r="F1089" s="2">
        <v>0</v>
      </c>
      <c r="G1089" s="2">
        <v>0</v>
      </c>
      <c r="H1089" s="2">
        <v>0</v>
      </c>
    </row>
    <row r="1090" spans="1:8" x14ac:dyDescent="0.2">
      <c r="A1090" t="s">
        <v>166</v>
      </c>
      <c r="B1090" t="s">
        <v>167</v>
      </c>
      <c r="C1090" s="2">
        <v>0</v>
      </c>
      <c r="D1090" s="2">
        <v>0</v>
      </c>
      <c r="E1090" s="2">
        <v>0</v>
      </c>
      <c r="F1090" s="2">
        <v>0</v>
      </c>
      <c r="G1090" s="2">
        <v>0</v>
      </c>
      <c r="H1090" s="2">
        <v>0</v>
      </c>
    </row>
    <row r="1091" spans="1:8" x14ac:dyDescent="0.2">
      <c r="A1091" s="68" t="s">
        <v>379</v>
      </c>
      <c r="B1091" s="68"/>
      <c r="C1091" s="18">
        <v>0</v>
      </c>
      <c r="D1091" s="18">
        <v>491000</v>
      </c>
      <c r="E1091" s="18">
        <v>0</v>
      </c>
      <c r="F1091" s="18">
        <v>0</v>
      </c>
      <c r="G1091" s="18">
        <v>0</v>
      </c>
      <c r="H1091" s="18">
        <v>0</v>
      </c>
    </row>
    <row r="1092" spans="1:8" x14ac:dyDescent="0.2">
      <c r="A1092" s="69" t="s">
        <v>231</v>
      </c>
      <c r="B1092" s="69"/>
      <c r="C1092" s="15">
        <v>0</v>
      </c>
      <c r="D1092" s="15">
        <v>491000</v>
      </c>
      <c r="E1092" s="15">
        <v>0</v>
      </c>
      <c r="F1092" s="15">
        <v>0</v>
      </c>
      <c r="G1092" s="15">
        <v>0</v>
      </c>
      <c r="H1092" s="15">
        <v>0</v>
      </c>
    </row>
    <row r="1093" spans="1:8" x14ac:dyDescent="0.2">
      <c r="A1093" s="69" t="s">
        <v>232</v>
      </c>
      <c r="B1093" s="69"/>
      <c r="C1093" s="15">
        <v>0</v>
      </c>
      <c r="D1093" s="15">
        <v>491000</v>
      </c>
      <c r="E1093" s="15">
        <v>0</v>
      </c>
      <c r="F1093" s="15">
        <v>0</v>
      </c>
      <c r="G1093" s="15">
        <v>0</v>
      </c>
      <c r="H1093" s="15">
        <v>0</v>
      </c>
    </row>
    <row r="1094" spans="1:8" x14ac:dyDescent="0.2">
      <c r="A1094" s="70" t="s">
        <v>257</v>
      </c>
      <c r="B1094" s="70"/>
      <c r="C1094" s="16">
        <v>0</v>
      </c>
      <c r="D1094" s="16">
        <v>11400</v>
      </c>
      <c r="E1094" s="16">
        <v>0</v>
      </c>
      <c r="F1094" s="16">
        <v>0</v>
      </c>
      <c r="G1094" s="16">
        <v>0</v>
      </c>
      <c r="H1094" s="16">
        <v>0</v>
      </c>
    </row>
    <row r="1095" spans="1:8" x14ac:dyDescent="0.2">
      <c r="A1095" s="70" t="s">
        <v>258</v>
      </c>
      <c r="B1095" s="70"/>
      <c r="C1095" s="16">
        <v>0</v>
      </c>
      <c r="D1095" s="16">
        <v>11400</v>
      </c>
      <c r="E1095" s="16">
        <v>0</v>
      </c>
      <c r="F1095" s="16">
        <v>0</v>
      </c>
      <c r="G1095" s="16">
        <v>0</v>
      </c>
      <c r="H1095" s="16">
        <v>0</v>
      </c>
    </row>
    <row r="1096" spans="1:8" x14ac:dyDescent="0.2">
      <c r="A1096" t="s">
        <v>8</v>
      </c>
      <c r="B1096" t="s">
        <v>20</v>
      </c>
      <c r="C1096" s="2">
        <v>0</v>
      </c>
      <c r="D1096" s="2">
        <v>8000</v>
      </c>
      <c r="E1096" s="2">
        <v>0</v>
      </c>
      <c r="F1096" s="2">
        <v>0</v>
      </c>
      <c r="G1096" s="2">
        <v>0</v>
      </c>
      <c r="H1096" s="2">
        <v>0</v>
      </c>
    </row>
    <row r="1097" spans="1:8" x14ac:dyDescent="0.2">
      <c r="A1097" t="s">
        <v>101</v>
      </c>
      <c r="B1097" t="s">
        <v>102</v>
      </c>
      <c r="C1097" s="2">
        <v>0</v>
      </c>
      <c r="D1097" s="2">
        <v>8000</v>
      </c>
      <c r="E1097" s="2">
        <v>0</v>
      </c>
      <c r="F1097" s="2">
        <v>0</v>
      </c>
      <c r="G1097" s="2">
        <v>0</v>
      </c>
      <c r="H1097" s="2">
        <v>0</v>
      </c>
    </row>
    <row r="1098" spans="1:8" x14ac:dyDescent="0.2">
      <c r="A1098" t="s">
        <v>107</v>
      </c>
      <c r="B1098" t="s">
        <v>108</v>
      </c>
      <c r="C1098" s="2">
        <v>0</v>
      </c>
      <c r="D1098" s="2">
        <v>0</v>
      </c>
      <c r="E1098" s="2">
        <v>0</v>
      </c>
      <c r="F1098" s="2">
        <v>0</v>
      </c>
      <c r="G1098" s="2">
        <v>0</v>
      </c>
      <c r="H1098" s="2">
        <v>0</v>
      </c>
    </row>
    <row r="1099" spans="1:8" x14ac:dyDescent="0.2">
      <c r="A1099" t="s">
        <v>21</v>
      </c>
      <c r="B1099" t="s">
        <v>22</v>
      </c>
      <c r="C1099" s="2">
        <v>0</v>
      </c>
      <c r="D1099" s="2">
        <v>3400</v>
      </c>
      <c r="E1099" s="2">
        <v>0</v>
      </c>
      <c r="F1099" s="2">
        <v>0</v>
      </c>
      <c r="G1099" s="2">
        <v>0</v>
      </c>
      <c r="H1099" s="2">
        <v>0</v>
      </c>
    </row>
    <row r="1100" spans="1:8" x14ac:dyDescent="0.2">
      <c r="A1100" t="s">
        <v>164</v>
      </c>
      <c r="B1100" t="s">
        <v>165</v>
      </c>
      <c r="C1100" s="2">
        <v>0</v>
      </c>
      <c r="D1100" s="2">
        <v>3400</v>
      </c>
      <c r="E1100" s="2">
        <v>0</v>
      </c>
      <c r="F1100" s="2">
        <v>0</v>
      </c>
      <c r="G1100" s="2">
        <v>0</v>
      </c>
      <c r="H1100" s="2">
        <v>0</v>
      </c>
    </row>
    <row r="1101" spans="1:8" x14ac:dyDescent="0.2">
      <c r="A1101" t="s">
        <v>166</v>
      </c>
      <c r="B1101" t="s">
        <v>167</v>
      </c>
      <c r="C1101" s="2">
        <v>0</v>
      </c>
      <c r="D1101" s="2">
        <v>0</v>
      </c>
      <c r="E1101" s="2">
        <v>0</v>
      </c>
      <c r="F1101" s="2">
        <v>0</v>
      </c>
      <c r="G1101" s="2">
        <v>0</v>
      </c>
      <c r="H1101" s="2">
        <v>0</v>
      </c>
    </row>
    <row r="1102" spans="1:8" x14ac:dyDescent="0.2">
      <c r="A1102" s="70" t="s">
        <v>275</v>
      </c>
      <c r="B1102" s="70"/>
      <c r="C1102" s="16">
        <v>0</v>
      </c>
      <c r="D1102" s="16">
        <v>294600</v>
      </c>
      <c r="E1102" s="16">
        <v>0</v>
      </c>
      <c r="F1102" s="16">
        <v>0</v>
      </c>
      <c r="G1102" s="16">
        <v>0</v>
      </c>
      <c r="H1102" s="16">
        <v>0</v>
      </c>
    </row>
    <row r="1103" spans="1:8" x14ac:dyDescent="0.2">
      <c r="A1103" s="70" t="s">
        <v>276</v>
      </c>
      <c r="B1103" s="70"/>
      <c r="C1103" s="16">
        <v>0</v>
      </c>
      <c r="D1103" s="16">
        <v>294600</v>
      </c>
      <c r="E1103" s="16">
        <v>0</v>
      </c>
      <c r="F1103" s="16">
        <v>0</v>
      </c>
      <c r="G1103" s="16">
        <v>0</v>
      </c>
      <c r="H1103" s="16">
        <v>0</v>
      </c>
    </row>
    <row r="1104" spans="1:8" x14ac:dyDescent="0.2">
      <c r="A1104" t="s">
        <v>8</v>
      </c>
      <c r="B1104" t="s">
        <v>20</v>
      </c>
      <c r="C1104" s="2">
        <v>0</v>
      </c>
      <c r="D1104" s="2">
        <v>17000</v>
      </c>
      <c r="E1104" s="2">
        <v>0</v>
      </c>
      <c r="F1104" s="2">
        <v>0</v>
      </c>
      <c r="G1104" s="2">
        <v>0</v>
      </c>
      <c r="H1104" s="2">
        <v>0</v>
      </c>
    </row>
    <row r="1105" spans="1:8" x14ac:dyDescent="0.2">
      <c r="A1105" t="s">
        <v>101</v>
      </c>
      <c r="B1105" t="s">
        <v>102</v>
      </c>
      <c r="C1105" s="2">
        <v>0</v>
      </c>
      <c r="D1105" s="2">
        <v>17000</v>
      </c>
      <c r="E1105" s="2">
        <v>0</v>
      </c>
      <c r="F1105" s="2">
        <v>0</v>
      </c>
      <c r="G1105" s="2">
        <v>0</v>
      </c>
      <c r="H1105" s="2">
        <v>0</v>
      </c>
    </row>
    <row r="1106" spans="1:8" x14ac:dyDescent="0.2">
      <c r="A1106" t="s">
        <v>107</v>
      </c>
      <c r="B1106" t="s">
        <v>108</v>
      </c>
      <c r="C1106" s="2">
        <v>0</v>
      </c>
      <c r="D1106" s="2">
        <v>0</v>
      </c>
      <c r="E1106" s="2">
        <v>0</v>
      </c>
      <c r="F1106" s="2">
        <v>0</v>
      </c>
      <c r="G1106" s="2">
        <v>0</v>
      </c>
      <c r="H1106" s="2">
        <v>0</v>
      </c>
    </row>
    <row r="1107" spans="1:8" x14ac:dyDescent="0.2">
      <c r="A1107" t="s">
        <v>21</v>
      </c>
      <c r="B1107" t="s">
        <v>22</v>
      </c>
      <c r="C1107" s="2">
        <v>0</v>
      </c>
      <c r="D1107" s="2">
        <v>277600</v>
      </c>
      <c r="E1107" s="2">
        <v>0</v>
      </c>
      <c r="F1107" s="2">
        <v>0</v>
      </c>
      <c r="G1107" s="2">
        <v>0</v>
      </c>
      <c r="H1107" s="2">
        <v>0</v>
      </c>
    </row>
    <row r="1108" spans="1:8" x14ac:dyDescent="0.2">
      <c r="A1108" t="s">
        <v>164</v>
      </c>
      <c r="B1108" t="s">
        <v>165</v>
      </c>
      <c r="C1108" s="2">
        <v>0</v>
      </c>
      <c r="D1108" s="2">
        <v>277600</v>
      </c>
      <c r="E1108" s="2">
        <v>0</v>
      </c>
      <c r="F1108" s="2">
        <v>0</v>
      </c>
      <c r="G1108" s="2">
        <v>0</v>
      </c>
      <c r="H1108" s="2">
        <v>0</v>
      </c>
    </row>
    <row r="1109" spans="1:8" x14ac:dyDescent="0.2">
      <c r="A1109" t="s">
        <v>166</v>
      </c>
      <c r="B1109" t="s">
        <v>167</v>
      </c>
      <c r="C1109" s="2">
        <v>0</v>
      </c>
      <c r="D1109" s="2">
        <v>0</v>
      </c>
      <c r="E1109" s="2">
        <v>0</v>
      </c>
      <c r="F1109" s="2">
        <v>0</v>
      </c>
      <c r="G1109" s="2">
        <v>0</v>
      </c>
      <c r="H1109" s="2">
        <v>0</v>
      </c>
    </row>
    <row r="1110" spans="1:8" x14ac:dyDescent="0.2">
      <c r="A1110" s="70" t="s">
        <v>294</v>
      </c>
      <c r="B1110" s="70"/>
      <c r="C1110" s="16">
        <v>0</v>
      </c>
      <c r="D1110" s="16">
        <v>185000</v>
      </c>
      <c r="E1110" s="16">
        <v>0</v>
      </c>
      <c r="F1110" s="16">
        <v>0</v>
      </c>
      <c r="G1110" s="16">
        <v>0</v>
      </c>
      <c r="H1110" s="16">
        <v>0</v>
      </c>
    </row>
    <row r="1111" spans="1:8" x14ac:dyDescent="0.2">
      <c r="A1111" s="70" t="s">
        <v>295</v>
      </c>
      <c r="B1111" s="70"/>
      <c r="C1111" s="16">
        <v>0</v>
      </c>
      <c r="D1111" s="16">
        <v>185000</v>
      </c>
      <c r="E1111" s="16">
        <v>0</v>
      </c>
      <c r="F1111" s="16">
        <v>0</v>
      </c>
      <c r="G1111" s="16">
        <v>0</v>
      </c>
      <c r="H1111" s="16">
        <v>0</v>
      </c>
    </row>
    <row r="1112" spans="1:8" x14ac:dyDescent="0.2">
      <c r="A1112" t="s">
        <v>21</v>
      </c>
      <c r="B1112" t="s">
        <v>22</v>
      </c>
      <c r="C1112" s="2">
        <v>0</v>
      </c>
      <c r="D1112" s="2">
        <v>185000</v>
      </c>
      <c r="E1112" s="2">
        <v>0</v>
      </c>
      <c r="F1112" s="2">
        <v>0</v>
      </c>
      <c r="G1112" s="2">
        <v>0</v>
      </c>
      <c r="H1112" s="2">
        <v>0</v>
      </c>
    </row>
    <row r="1113" spans="1:8" x14ac:dyDescent="0.2">
      <c r="A1113" t="s">
        <v>164</v>
      </c>
      <c r="B1113" t="s">
        <v>165</v>
      </c>
      <c r="C1113" s="2">
        <v>0</v>
      </c>
      <c r="D1113" s="2">
        <v>185000</v>
      </c>
      <c r="E1113" s="2">
        <v>0</v>
      </c>
      <c r="F1113" s="2">
        <v>0</v>
      </c>
      <c r="G1113" s="2">
        <v>0</v>
      </c>
      <c r="H1113" s="2">
        <v>0</v>
      </c>
    </row>
    <row r="1114" spans="1:8" x14ac:dyDescent="0.2">
      <c r="A1114" t="s">
        <v>166</v>
      </c>
      <c r="B1114" t="s">
        <v>167</v>
      </c>
      <c r="C1114" s="2">
        <v>0</v>
      </c>
      <c r="D1114" s="2">
        <v>0</v>
      </c>
      <c r="E1114" s="2">
        <v>0</v>
      </c>
      <c r="F1114" s="2">
        <v>0</v>
      </c>
      <c r="G1114" s="2">
        <v>0</v>
      </c>
      <c r="H1114" s="2">
        <v>0</v>
      </c>
    </row>
    <row r="1115" spans="1:8" x14ac:dyDescent="0.2">
      <c r="A1115" s="67" t="s">
        <v>380</v>
      </c>
      <c r="B1115" s="67"/>
      <c r="C1115" s="17">
        <v>929000</v>
      </c>
      <c r="D1115" s="17">
        <v>305000</v>
      </c>
      <c r="E1115" s="17">
        <v>0</v>
      </c>
      <c r="F1115" s="17">
        <v>32.831000000000003</v>
      </c>
      <c r="G1115" s="17">
        <v>0</v>
      </c>
      <c r="H1115" s="17">
        <v>0</v>
      </c>
    </row>
    <row r="1116" spans="1:8" x14ac:dyDescent="0.2">
      <c r="A1116" s="68" t="s">
        <v>381</v>
      </c>
      <c r="B1116" s="68"/>
      <c r="C1116" s="18">
        <v>125000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</row>
    <row r="1117" spans="1:8" x14ac:dyDescent="0.2">
      <c r="A1117" s="69" t="s">
        <v>242</v>
      </c>
      <c r="B1117" s="69"/>
      <c r="C1117" s="15">
        <v>125000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</row>
    <row r="1118" spans="1:8" x14ac:dyDescent="0.2">
      <c r="A1118" s="69" t="s">
        <v>243</v>
      </c>
      <c r="B1118" s="69"/>
      <c r="C1118" s="15">
        <v>125000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</row>
    <row r="1119" spans="1:8" x14ac:dyDescent="0.2">
      <c r="A1119" s="70" t="s">
        <v>275</v>
      </c>
      <c r="B1119" s="70"/>
      <c r="C1119" s="16">
        <v>125000</v>
      </c>
      <c r="D1119" s="16">
        <v>0</v>
      </c>
      <c r="E1119" s="16">
        <v>0</v>
      </c>
      <c r="F1119" s="16">
        <v>0</v>
      </c>
      <c r="G1119" s="16">
        <v>0</v>
      </c>
      <c r="H1119" s="16">
        <v>0</v>
      </c>
    </row>
    <row r="1120" spans="1:8" x14ac:dyDescent="0.2">
      <c r="A1120" s="70" t="s">
        <v>276</v>
      </c>
      <c r="B1120" s="70"/>
      <c r="C1120" s="16">
        <v>125000</v>
      </c>
      <c r="D1120" s="16">
        <v>0</v>
      </c>
      <c r="E1120" s="16">
        <v>0</v>
      </c>
      <c r="F1120" s="16">
        <v>0</v>
      </c>
      <c r="G1120" s="16">
        <v>0</v>
      </c>
      <c r="H1120" s="16">
        <v>0</v>
      </c>
    </row>
    <row r="1121" spans="1:8" x14ac:dyDescent="0.2">
      <c r="A1121" t="s">
        <v>8</v>
      </c>
      <c r="B1121" t="s">
        <v>20</v>
      </c>
      <c r="C1121" s="2">
        <v>125000</v>
      </c>
      <c r="D1121" s="2">
        <v>0</v>
      </c>
      <c r="E1121" s="2">
        <v>0</v>
      </c>
      <c r="F1121" s="2">
        <v>0</v>
      </c>
      <c r="G1121" s="2">
        <v>0</v>
      </c>
      <c r="H1121" s="2">
        <v>0</v>
      </c>
    </row>
    <row r="1122" spans="1:8" x14ac:dyDescent="0.2">
      <c r="A1122" t="s">
        <v>101</v>
      </c>
      <c r="B1122" t="s">
        <v>102</v>
      </c>
      <c r="C1122" s="2">
        <v>6000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</row>
    <row r="1123" spans="1:8" x14ac:dyDescent="0.2">
      <c r="A1123" t="s">
        <v>111</v>
      </c>
      <c r="B1123" t="s">
        <v>112</v>
      </c>
      <c r="C1123" s="2">
        <v>6000</v>
      </c>
      <c r="D1123" s="2">
        <v>0</v>
      </c>
      <c r="E1123" s="2">
        <v>0</v>
      </c>
      <c r="F1123" s="2">
        <v>0</v>
      </c>
      <c r="G1123" s="2">
        <v>0</v>
      </c>
      <c r="H1123" s="2">
        <v>0</v>
      </c>
    </row>
    <row r="1124" spans="1:8" x14ac:dyDescent="0.2">
      <c r="A1124" t="s">
        <v>125</v>
      </c>
      <c r="B1124" t="s">
        <v>126</v>
      </c>
      <c r="C1124" s="2">
        <v>95000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</row>
    <row r="1125" spans="1:8" x14ac:dyDescent="0.2">
      <c r="A1125" t="s">
        <v>131</v>
      </c>
      <c r="B1125" t="s">
        <v>54</v>
      </c>
      <c r="C1125" s="2">
        <v>95000</v>
      </c>
      <c r="D1125" s="2">
        <v>0</v>
      </c>
      <c r="E1125" s="2">
        <v>0</v>
      </c>
      <c r="F1125" s="2">
        <v>0</v>
      </c>
      <c r="G1125" s="2">
        <v>0</v>
      </c>
      <c r="H1125" s="2">
        <v>0</v>
      </c>
    </row>
    <row r="1126" spans="1:8" x14ac:dyDescent="0.2">
      <c r="A1126" t="s">
        <v>136</v>
      </c>
      <c r="B1126" t="s">
        <v>137</v>
      </c>
      <c r="C1126" s="2">
        <v>24000</v>
      </c>
      <c r="D1126" s="2">
        <v>0</v>
      </c>
      <c r="E1126" s="2">
        <v>0</v>
      </c>
      <c r="F1126" s="2">
        <v>0</v>
      </c>
      <c r="G1126" s="2">
        <v>0</v>
      </c>
      <c r="H1126" s="2">
        <v>0</v>
      </c>
    </row>
    <row r="1127" spans="1:8" x14ac:dyDescent="0.2">
      <c r="A1127" t="s">
        <v>138</v>
      </c>
      <c r="B1127" t="s">
        <v>139</v>
      </c>
      <c r="C1127" s="2">
        <v>24000</v>
      </c>
      <c r="D1127" s="2">
        <v>0</v>
      </c>
      <c r="E1127" s="2">
        <v>0</v>
      </c>
      <c r="F1127" s="2">
        <v>0</v>
      </c>
      <c r="G1127" s="2">
        <v>0</v>
      </c>
      <c r="H1127" s="2">
        <v>0</v>
      </c>
    </row>
    <row r="1128" spans="1:8" x14ac:dyDescent="0.2">
      <c r="A1128" s="68" t="s">
        <v>382</v>
      </c>
      <c r="B1128" s="68"/>
      <c r="C1128" s="18">
        <v>520000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</row>
    <row r="1129" spans="1:8" x14ac:dyDescent="0.2">
      <c r="A1129" s="69" t="s">
        <v>242</v>
      </c>
      <c r="B1129" s="69"/>
      <c r="C1129" s="15">
        <v>520000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</row>
    <row r="1130" spans="1:8" x14ac:dyDescent="0.2">
      <c r="A1130" s="69" t="s">
        <v>243</v>
      </c>
      <c r="B1130" s="69"/>
      <c r="C1130" s="15">
        <v>520000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</row>
    <row r="1131" spans="1:8" x14ac:dyDescent="0.2">
      <c r="A1131" s="70" t="s">
        <v>275</v>
      </c>
      <c r="B1131" s="70"/>
      <c r="C1131" s="16">
        <v>520000</v>
      </c>
      <c r="D1131" s="16">
        <v>0</v>
      </c>
      <c r="E1131" s="16">
        <v>0</v>
      </c>
      <c r="F1131" s="16">
        <v>0</v>
      </c>
      <c r="G1131" s="16">
        <v>0</v>
      </c>
      <c r="H1131" s="16">
        <v>0</v>
      </c>
    </row>
    <row r="1132" spans="1:8" x14ac:dyDescent="0.2">
      <c r="A1132" s="70" t="s">
        <v>276</v>
      </c>
      <c r="B1132" s="70"/>
      <c r="C1132" s="16">
        <v>520000</v>
      </c>
      <c r="D1132" s="16">
        <v>0</v>
      </c>
      <c r="E1132" s="16">
        <v>0</v>
      </c>
      <c r="F1132" s="16">
        <v>0</v>
      </c>
      <c r="G1132" s="16">
        <v>0</v>
      </c>
      <c r="H1132" s="16">
        <v>0</v>
      </c>
    </row>
    <row r="1133" spans="1:8" x14ac:dyDescent="0.2">
      <c r="A1133" t="s">
        <v>8</v>
      </c>
      <c r="B1133" t="s">
        <v>20</v>
      </c>
      <c r="C1133" s="2">
        <v>520000</v>
      </c>
      <c r="D1133" s="2">
        <v>0</v>
      </c>
      <c r="E1133" s="2">
        <v>0</v>
      </c>
      <c r="F1133" s="2">
        <v>0</v>
      </c>
      <c r="G1133" s="2">
        <v>0</v>
      </c>
      <c r="H1133" s="2">
        <v>0</v>
      </c>
    </row>
    <row r="1134" spans="1:8" x14ac:dyDescent="0.2">
      <c r="A1134" t="s">
        <v>101</v>
      </c>
      <c r="B1134" t="s">
        <v>102</v>
      </c>
      <c r="C1134" s="2">
        <v>25000</v>
      </c>
      <c r="D1134" s="2">
        <v>0</v>
      </c>
      <c r="E1134" s="2">
        <v>0</v>
      </c>
      <c r="F1134" s="2">
        <v>0</v>
      </c>
      <c r="G1134" s="2">
        <v>0</v>
      </c>
      <c r="H1134" s="2">
        <v>0</v>
      </c>
    </row>
    <row r="1135" spans="1:8" x14ac:dyDescent="0.2">
      <c r="A1135" t="s">
        <v>111</v>
      </c>
      <c r="B1135" t="s">
        <v>112</v>
      </c>
      <c r="C1135" s="2">
        <v>25000</v>
      </c>
      <c r="D1135" s="2">
        <v>0</v>
      </c>
      <c r="E1135" s="2">
        <v>0</v>
      </c>
      <c r="F1135" s="2">
        <v>0</v>
      </c>
      <c r="G1135" s="2">
        <v>0</v>
      </c>
      <c r="H1135" s="2">
        <v>0</v>
      </c>
    </row>
    <row r="1136" spans="1:8" x14ac:dyDescent="0.2">
      <c r="A1136" t="s">
        <v>125</v>
      </c>
      <c r="B1136" t="s">
        <v>126</v>
      </c>
      <c r="C1136" s="2">
        <v>443000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</row>
    <row r="1137" spans="1:8" x14ac:dyDescent="0.2">
      <c r="A1137" t="s">
        <v>131</v>
      </c>
      <c r="B1137" t="s">
        <v>54</v>
      </c>
      <c r="C1137" s="2">
        <v>443000</v>
      </c>
      <c r="D1137" s="2">
        <v>0</v>
      </c>
      <c r="E1137" s="2">
        <v>0</v>
      </c>
      <c r="F1137" s="2">
        <v>0</v>
      </c>
      <c r="G1137" s="2">
        <v>0</v>
      </c>
      <c r="H1137" s="2">
        <v>0</v>
      </c>
    </row>
    <row r="1138" spans="1:8" x14ac:dyDescent="0.2">
      <c r="A1138" t="s">
        <v>136</v>
      </c>
      <c r="B1138" t="s">
        <v>137</v>
      </c>
      <c r="C1138" s="2">
        <v>52000</v>
      </c>
      <c r="D1138" s="2">
        <v>0</v>
      </c>
      <c r="E1138" s="2">
        <v>0</v>
      </c>
      <c r="F1138" s="2">
        <v>0</v>
      </c>
      <c r="G1138" s="2">
        <v>0</v>
      </c>
      <c r="H1138" s="2">
        <v>0</v>
      </c>
    </row>
    <row r="1139" spans="1:8" x14ac:dyDescent="0.2">
      <c r="A1139" t="s">
        <v>138</v>
      </c>
      <c r="B1139" t="s">
        <v>139</v>
      </c>
      <c r="C1139" s="2">
        <v>52000</v>
      </c>
      <c r="D1139" s="2">
        <v>0</v>
      </c>
      <c r="E1139" s="2">
        <v>0</v>
      </c>
      <c r="F1139" s="2">
        <v>0</v>
      </c>
      <c r="G1139" s="2">
        <v>0</v>
      </c>
      <c r="H1139" s="2">
        <v>0</v>
      </c>
    </row>
    <row r="1140" spans="1:8" x14ac:dyDescent="0.2">
      <c r="A1140" s="68" t="s">
        <v>383</v>
      </c>
      <c r="B1140" s="68"/>
      <c r="C1140" s="18">
        <v>284000</v>
      </c>
      <c r="D1140" s="18">
        <v>305000</v>
      </c>
      <c r="E1140" s="18">
        <v>0</v>
      </c>
      <c r="F1140" s="18">
        <v>107.3943</v>
      </c>
      <c r="G1140" s="18">
        <v>0</v>
      </c>
      <c r="H1140" s="18">
        <v>0</v>
      </c>
    </row>
    <row r="1141" spans="1:8" x14ac:dyDescent="0.2">
      <c r="A1141" s="69" t="s">
        <v>242</v>
      </c>
      <c r="B1141" s="69"/>
      <c r="C1141" s="15">
        <v>284000</v>
      </c>
      <c r="D1141" s="15">
        <v>305000</v>
      </c>
      <c r="E1141" s="15">
        <v>0</v>
      </c>
      <c r="F1141" s="15">
        <v>107.3943</v>
      </c>
      <c r="G1141" s="15">
        <v>0</v>
      </c>
      <c r="H1141" s="15">
        <v>0</v>
      </c>
    </row>
    <row r="1142" spans="1:8" x14ac:dyDescent="0.2">
      <c r="A1142" s="69" t="s">
        <v>243</v>
      </c>
      <c r="B1142" s="69"/>
      <c r="C1142" s="15">
        <v>284000</v>
      </c>
      <c r="D1142" s="15">
        <v>305000</v>
      </c>
      <c r="E1142" s="15">
        <v>0</v>
      </c>
      <c r="F1142" s="15">
        <v>107.3943</v>
      </c>
      <c r="G1142" s="15">
        <v>0</v>
      </c>
      <c r="H1142" s="15">
        <v>0</v>
      </c>
    </row>
    <row r="1143" spans="1:8" x14ac:dyDescent="0.2">
      <c r="A1143" s="70" t="s">
        <v>275</v>
      </c>
      <c r="B1143" s="70"/>
      <c r="C1143" s="16">
        <v>284000</v>
      </c>
      <c r="D1143" s="16">
        <v>305000</v>
      </c>
      <c r="E1143" s="16">
        <v>0</v>
      </c>
      <c r="F1143" s="16">
        <v>107.3943</v>
      </c>
      <c r="G1143" s="16">
        <v>0</v>
      </c>
      <c r="H1143" s="16">
        <v>0</v>
      </c>
    </row>
    <row r="1144" spans="1:8" x14ac:dyDescent="0.2">
      <c r="A1144" s="70" t="s">
        <v>276</v>
      </c>
      <c r="B1144" s="70"/>
      <c r="C1144" s="16">
        <v>284000</v>
      </c>
      <c r="D1144" s="16">
        <v>305000</v>
      </c>
      <c r="E1144" s="16">
        <v>0</v>
      </c>
      <c r="F1144" s="16">
        <v>107.3943</v>
      </c>
      <c r="G1144" s="16">
        <v>0</v>
      </c>
      <c r="H1144" s="16">
        <v>0</v>
      </c>
    </row>
    <row r="1145" spans="1:8" x14ac:dyDescent="0.2">
      <c r="A1145" t="s">
        <v>8</v>
      </c>
      <c r="B1145" t="s">
        <v>20</v>
      </c>
      <c r="C1145" s="2">
        <v>284000</v>
      </c>
      <c r="D1145" s="2">
        <v>305000</v>
      </c>
      <c r="E1145" s="2">
        <v>0</v>
      </c>
      <c r="F1145" s="2">
        <v>107.3943</v>
      </c>
      <c r="G1145" s="2">
        <v>0</v>
      </c>
      <c r="H1145" s="2">
        <v>0</v>
      </c>
    </row>
    <row r="1146" spans="1:8" x14ac:dyDescent="0.2">
      <c r="A1146" t="s">
        <v>101</v>
      </c>
      <c r="B1146" t="s">
        <v>102</v>
      </c>
      <c r="C1146" s="2">
        <v>14000</v>
      </c>
      <c r="D1146" s="2">
        <v>15000</v>
      </c>
      <c r="E1146" s="2">
        <v>0</v>
      </c>
      <c r="F1146" s="2">
        <v>107.14279999999999</v>
      </c>
      <c r="G1146" s="2">
        <v>0</v>
      </c>
      <c r="H1146" s="2">
        <v>0</v>
      </c>
    </row>
    <row r="1147" spans="1:8" x14ac:dyDescent="0.2">
      <c r="A1147" t="s">
        <v>111</v>
      </c>
      <c r="B1147" t="s">
        <v>112</v>
      </c>
      <c r="C1147" s="2">
        <v>14000</v>
      </c>
      <c r="D1147" s="2">
        <v>0</v>
      </c>
      <c r="E1147" s="2">
        <v>0</v>
      </c>
      <c r="F1147" s="2">
        <v>0</v>
      </c>
      <c r="G1147" s="2">
        <v>0</v>
      </c>
      <c r="H1147" s="2">
        <v>0</v>
      </c>
    </row>
    <row r="1148" spans="1:8" x14ac:dyDescent="0.2">
      <c r="A1148" t="s">
        <v>125</v>
      </c>
      <c r="B1148" t="s">
        <v>126</v>
      </c>
      <c r="C1148" s="2">
        <v>250000</v>
      </c>
      <c r="D1148" s="2">
        <v>250000</v>
      </c>
      <c r="E1148" s="2">
        <v>0</v>
      </c>
      <c r="F1148" s="2">
        <v>100</v>
      </c>
      <c r="G1148" s="2">
        <v>0</v>
      </c>
      <c r="H1148" s="2">
        <v>0</v>
      </c>
    </row>
    <row r="1149" spans="1:8" x14ac:dyDescent="0.2">
      <c r="A1149" t="s">
        <v>131</v>
      </c>
      <c r="B1149" t="s">
        <v>54</v>
      </c>
      <c r="C1149" s="2">
        <v>250000</v>
      </c>
      <c r="D1149" s="2">
        <v>0</v>
      </c>
      <c r="E1149" s="2">
        <v>0</v>
      </c>
      <c r="F1149" s="2">
        <v>0</v>
      </c>
      <c r="G1149" s="2">
        <v>0</v>
      </c>
      <c r="H1149" s="2">
        <v>0</v>
      </c>
    </row>
    <row r="1150" spans="1:8" x14ac:dyDescent="0.2">
      <c r="A1150" t="s">
        <v>136</v>
      </c>
      <c r="B1150" t="s">
        <v>137</v>
      </c>
      <c r="C1150" s="2">
        <v>20000</v>
      </c>
      <c r="D1150" s="2">
        <v>40000</v>
      </c>
      <c r="E1150" s="2">
        <v>0</v>
      </c>
      <c r="F1150" s="2">
        <v>200</v>
      </c>
      <c r="G1150" s="2">
        <v>0</v>
      </c>
      <c r="H1150" s="2">
        <v>0</v>
      </c>
    </row>
    <row r="1151" spans="1:8" x14ac:dyDescent="0.2">
      <c r="A1151" t="s">
        <v>138</v>
      </c>
      <c r="B1151" t="s">
        <v>139</v>
      </c>
      <c r="C1151" s="2">
        <v>20000</v>
      </c>
      <c r="D1151" s="2">
        <v>0</v>
      </c>
      <c r="E1151" s="2">
        <v>0</v>
      </c>
      <c r="F1151" s="2">
        <v>0</v>
      </c>
      <c r="G1151" s="2">
        <v>0</v>
      </c>
      <c r="H1151" s="2">
        <v>0</v>
      </c>
    </row>
    <row r="1152" spans="1:8" x14ac:dyDescent="0.2">
      <c r="A1152" s="67" t="s">
        <v>384</v>
      </c>
      <c r="B1152" s="67"/>
      <c r="C1152" s="17">
        <v>487500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x14ac:dyDescent="0.2">
      <c r="A1153" s="68" t="s">
        <v>385</v>
      </c>
      <c r="B1153" s="68"/>
      <c r="C1153" s="18">
        <v>487500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</row>
    <row r="1154" spans="1:8" x14ac:dyDescent="0.2">
      <c r="A1154" s="69" t="s">
        <v>219</v>
      </c>
      <c r="B1154" s="69"/>
      <c r="C1154" s="15">
        <v>487500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</row>
    <row r="1155" spans="1:8" x14ac:dyDescent="0.2">
      <c r="A1155" s="69" t="s">
        <v>223</v>
      </c>
      <c r="B1155" s="69"/>
      <c r="C1155" s="15">
        <v>487500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</row>
    <row r="1156" spans="1:8" x14ac:dyDescent="0.2">
      <c r="A1156" s="70" t="s">
        <v>257</v>
      </c>
      <c r="B1156" s="70"/>
      <c r="C1156" s="16">
        <v>277500</v>
      </c>
      <c r="D1156" s="16">
        <v>0</v>
      </c>
      <c r="E1156" s="16">
        <v>0</v>
      </c>
      <c r="F1156" s="16">
        <v>0</v>
      </c>
      <c r="G1156" s="16">
        <v>0</v>
      </c>
      <c r="H1156" s="16">
        <v>0</v>
      </c>
    </row>
    <row r="1157" spans="1:8" x14ac:dyDescent="0.2">
      <c r="A1157" s="70" t="s">
        <v>258</v>
      </c>
      <c r="B1157" s="70"/>
      <c r="C1157" s="16">
        <v>277500</v>
      </c>
      <c r="D1157" s="16">
        <v>0</v>
      </c>
      <c r="E1157" s="16">
        <v>0</v>
      </c>
      <c r="F1157" s="16">
        <v>0</v>
      </c>
      <c r="G1157" s="16">
        <v>0</v>
      </c>
      <c r="H1157" s="16">
        <v>0</v>
      </c>
    </row>
    <row r="1158" spans="1:8" x14ac:dyDescent="0.2">
      <c r="A1158" t="s">
        <v>8</v>
      </c>
      <c r="B1158" t="s">
        <v>20</v>
      </c>
      <c r="C1158" s="2">
        <v>45000</v>
      </c>
      <c r="D1158" s="2">
        <v>0</v>
      </c>
      <c r="E1158" s="2">
        <v>0</v>
      </c>
      <c r="F1158" s="2">
        <v>0</v>
      </c>
      <c r="G1158" s="2">
        <v>0</v>
      </c>
      <c r="H1158" s="2">
        <v>0</v>
      </c>
    </row>
    <row r="1159" spans="1:8" x14ac:dyDescent="0.2">
      <c r="A1159" t="s">
        <v>101</v>
      </c>
      <c r="B1159" t="s">
        <v>102</v>
      </c>
      <c r="C1159" s="2">
        <v>45000</v>
      </c>
      <c r="D1159" s="2">
        <v>0</v>
      </c>
      <c r="E1159" s="2">
        <v>0</v>
      </c>
      <c r="F1159" s="2">
        <v>0</v>
      </c>
      <c r="G1159" s="2">
        <v>0</v>
      </c>
      <c r="H1159" s="2">
        <v>0</v>
      </c>
    </row>
    <row r="1160" spans="1:8" x14ac:dyDescent="0.2">
      <c r="A1160" t="s">
        <v>107</v>
      </c>
      <c r="B1160" t="s">
        <v>108</v>
      </c>
      <c r="C1160" s="2">
        <v>45000</v>
      </c>
      <c r="D1160" s="2">
        <v>0</v>
      </c>
      <c r="E1160" s="2">
        <v>0</v>
      </c>
      <c r="F1160" s="2">
        <v>0</v>
      </c>
      <c r="G1160" s="2">
        <v>0</v>
      </c>
      <c r="H1160" s="2">
        <v>0</v>
      </c>
    </row>
    <row r="1161" spans="1:8" x14ac:dyDescent="0.2">
      <c r="A1161" t="s">
        <v>21</v>
      </c>
      <c r="B1161" t="s">
        <v>22</v>
      </c>
      <c r="C1161" s="2">
        <v>232500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</row>
    <row r="1162" spans="1:8" x14ac:dyDescent="0.2">
      <c r="A1162" t="s">
        <v>154</v>
      </c>
      <c r="B1162" t="s">
        <v>155</v>
      </c>
      <c r="C1162" s="2">
        <v>232500</v>
      </c>
      <c r="D1162" s="2">
        <v>0</v>
      </c>
      <c r="E1162" s="2">
        <v>0</v>
      </c>
      <c r="F1162" s="2">
        <v>0</v>
      </c>
      <c r="G1162" s="2">
        <v>0</v>
      </c>
      <c r="H1162" s="2">
        <v>0</v>
      </c>
    </row>
    <row r="1163" spans="1:8" x14ac:dyDescent="0.2">
      <c r="A1163" t="s">
        <v>158</v>
      </c>
      <c r="B1163" t="s">
        <v>159</v>
      </c>
      <c r="C1163" s="2">
        <v>232500</v>
      </c>
      <c r="D1163" s="2">
        <v>0</v>
      </c>
      <c r="E1163" s="2">
        <v>0</v>
      </c>
      <c r="F1163" s="2">
        <v>0</v>
      </c>
      <c r="G1163" s="2">
        <v>0</v>
      </c>
      <c r="H1163" s="2">
        <v>0</v>
      </c>
    </row>
    <row r="1164" spans="1:8" x14ac:dyDescent="0.2">
      <c r="A1164" s="70" t="s">
        <v>275</v>
      </c>
      <c r="B1164" s="70"/>
      <c r="C1164" s="16">
        <v>210000</v>
      </c>
      <c r="D1164" s="16">
        <v>0</v>
      </c>
      <c r="E1164" s="16">
        <v>0</v>
      </c>
      <c r="F1164" s="16">
        <v>0</v>
      </c>
      <c r="G1164" s="16">
        <v>0</v>
      </c>
      <c r="H1164" s="16">
        <v>0</v>
      </c>
    </row>
    <row r="1165" spans="1:8" x14ac:dyDescent="0.2">
      <c r="A1165" s="70" t="s">
        <v>276</v>
      </c>
      <c r="B1165" s="70"/>
      <c r="C1165" s="16">
        <v>210000</v>
      </c>
      <c r="D1165" s="16">
        <v>0</v>
      </c>
      <c r="E1165" s="16">
        <v>0</v>
      </c>
      <c r="F1165" s="16">
        <v>0</v>
      </c>
      <c r="G1165" s="16">
        <v>0</v>
      </c>
      <c r="H1165" s="16">
        <v>0</v>
      </c>
    </row>
    <row r="1166" spans="1:8" x14ac:dyDescent="0.2">
      <c r="A1166" t="s">
        <v>8</v>
      </c>
      <c r="B1166" t="s">
        <v>20</v>
      </c>
      <c r="C1166" s="2">
        <v>30000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</row>
    <row r="1167" spans="1:8" x14ac:dyDescent="0.2">
      <c r="A1167" t="s">
        <v>101</v>
      </c>
      <c r="B1167" t="s">
        <v>102</v>
      </c>
      <c r="C1167" s="2">
        <v>30000</v>
      </c>
      <c r="D1167" s="2">
        <v>0</v>
      </c>
      <c r="E1167" s="2">
        <v>0</v>
      </c>
      <c r="F1167" s="2">
        <v>0</v>
      </c>
      <c r="G1167" s="2">
        <v>0</v>
      </c>
      <c r="H1167" s="2">
        <v>0</v>
      </c>
    </row>
    <row r="1168" spans="1:8" x14ac:dyDescent="0.2">
      <c r="A1168" t="s">
        <v>107</v>
      </c>
      <c r="B1168" t="s">
        <v>108</v>
      </c>
      <c r="C1168" s="2">
        <v>30000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</row>
    <row r="1169" spans="1:8" x14ac:dyDescent="0.2">
      <c r="A1169" t="s">
        <v>21</v>
      </c>
      <c r="B1169" t="s">
        <v>22</v>
      </c>
      <c r="C1169" s="2">
        <v>180000</v>
      </c>
      <c r="D1169" s="2">
        <v>0</v>
      </c>
      <c r="E1169" s="2">
        <v>0</v>
      </c>
      <c r="F1169" s="2">
        <v>0</v>
      </c>
      <c r="G1169" s="2">
        <v>0</v>
      </c>
      <c r="H1169" s="2">
        <v>0</v>
      </c>
    </row>
    <row r="1170" spans="1:8" x14ac:dyDescent="0.2">
      <c r="A1170" t="s">
        <v>154</v>
      </c>
      <c r="B1170" t="s">
        <v>155</v>
      </c>
      <c r="C1170" s="2">
        <v>180000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</row>
    <row r="1171" spans="1:8" x14ac:dyDescent="0.2">
      <c r="A1171" t="s">
        <v>158</v>
      </c>
      <c r="B1171" t="s">
        <v>159</v>
      </c>
      <c r="C1171" s="2">
        <v>180000</v>
      </c>
      <c r="D1171" s="2">
        <v>0</v>
      </c>
      <c r="E1171" s="2">
        <v>0</v>
      </c>
      <c r="F1171" s="2">
        <v>0</v>
      </c>
      <c r="G1171" s="2">
        <v>0</v>
      </c>
      <c r="H1171" s="2">
        <v>0</v>
      </c>
    </row>
    <row r="1172" spans="1:8" x14ac:dyDescent="0.2">
      <c r="A1172" s="67" t="s">
        <v>386</v>
      </c>
      <c r="B1172" s="67"/>
      <c r="C1172" s="17">
        <v>50000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x14ac:dyDescent="0.2">
      <c r="A1173" s="68" t="s">
        <v>387</v>
      </c>
      <c r="B1173" s="68"/>
      <c r="C1173" s="18">
        <v>50000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</row>
    <row r="1174" spans="1:8" x14ac:dyDescent="0.2">
      <c r="A1174" s="69" t="s">
        <v>231</v>
      </c>
      <c r="B1174" s="69"/>
      <c r="C1174" s="15">
        <v>50000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</row>
    <row r="1175" spans="1:8" x14ac:dyDescent="0.2">
      <c r="A1175" s="69" t="s">
        <v>232</v>
      </c>
      <c r="B1175" s="69"/>
      <c r="C1175" s="15">
        <v>50000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</row>
    <row r="1176" spans="1:8" x14ac:dyDescent="0.2">
      <c r="A1176" s="70" t="s">
        <v>257</v>
      </c>
      <c r="B1176" s="70"/>
      <c r="C1176" s="16">
        <v>50000</v>
      </c>
      <c r="D1176" s="16">
        <v>0</v>
      </c>
      <c r="E1176" s="16">
        <v>0</v>
      </c>
      <c r="F1176" s="16">
        <v>0</v>
      </c>
      <c r="G1176" s="16">
        <v>0</v>
      </c>
      <c r="H1176" s="16">
        <v>0</v>
      </c>
    </row>
    <row r="1177" spans="1:8" x14ac:dyDescent="0.2">
      <c r="A1177" s="70" t="s">
        <v>258</v>
      </c>
      <c r="B1177" s="70"/>
      <c r="C1177" s="16">
        <v>50000</v>
      </c>
      <c r="D1177" s="16">
        <v>0</v>
      </c>
      <c r="E1177" s="16">
        <v>0</v>
      </c>
      <c r="F1177" s="16">
        <v>0</v>
      </c>
      <c r="G1177" s="16">
        <v>0</v>
      </c>
      <c r="H1177" s="16">
        <v>0</v>
      </c>
    </row>
    <row r="1178" spans="1:8" x14ac:dyDescent="0.2">
      <c r="A1178" t="s">
        <v>21</v>
      </c>
      <c r="B1178" t="s">
        <v>22</v>
      </c>
      <c r="C1178" s="2">
        <v>50000</v>
      </c>
      <c r="D1178" s="2">
        <v>0</v>
      </c>
      <c r="E1178" s="2">
        <v>0</v>
      </c>
      <c r="F1178" s="2">
        <v>0</v>
      </c>
      <c r="G1178" s="2">
        <v>0</v>
      </c>
      <c r="H1178" s="2">
        <v>0</v>
      </c>
    </row>
    <row r="1179" spans="1:8" x14ac:dyDescent="0.2">
      <c r="A1179" t="s">
        <v>164</v>
      </c>
      <c r="B1179" t="s">
        <v>165</v>
      </c>
      <c r="C1179" s="2">
        <v>50000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</row>
    <row r="1180" spans="1:8" x14ac:dyDescent="0.2">
      <c r="A1180" t="s">
        <v>166</v>
      </c>
      <c r="B1180" t="s">
        <v>167</v>
      </c>
      <c r="C1180" s="2">
        <v>50000</v>
      </c>
      <c r="D1180" s="2">
        <v>0</v>
      </c>
      <c r="E1180" s="2">
        <v>0</v>
      </c>
      <c r="F1180" s="2">
        <v>0</v>
      </c>
      <c r="G1180" s="2">
        <v>0</v>
      </c>
      <c r="H1180" s="2">
        <v>0</v>
      </c>
    </row>
    <row r="1181" spans="1:8" x14ac:dyDescent="0.2">
      <c r="A1181" s="67" t="s">
        <v>388</v>
      </c>
      <c r="B1181" s="67"/>
      <c r="C1181" s="17">
        <v>61600</v>
      </c>
      <c r="D1181" s="17">
        <v>29500</v>
      </c>
      <c r="E1181" s="17">
        <v>0</v>
      </c>
      <c r="F1181" s="17">
        <v>47.889600000000002</v>
      </c>
      <c r="G1181" s="17">
        <v>0</v>
      </c>
      <c r="H1181" s="17">
        <v>0</v>
      </c>
    </row>
    <row r="1182" spans="1:8" x14ac:dyDescent="0.2">
      <c r="A1182" s="68" t="s">
        <v>389</v>
      </c>
      <c r="B1182" s="68"/>
      <c r="C1182" s="18">
        <v>23000</v>
      </c>
      <c r="D1182" s="18">
        <v>11500</v>
      </c>
      <c r="E1182" s="18">
        <v>0</v>
      </c>
      <c r="F1182" s="18">
        <v>50</v>
      </c>
      <c r="G1182" s="18">
        <v>0</v>
      </c>
      <c r="H1182" s="18">
        <v>0</v>
      </c>
    </row>
    <row r="1183" spans="1:8" x14ac:dyDescent="0.2">
      <c r="A1183" s="69" t="s">
        <v>242</v>
      </c>
      <c r="B1183" s="69"/>
      <c r="C1183" s="15">
        <v>23000</v>
      </c>
      <c r="D1183" s="15">
        <v>11500</v>
      </c>
      <c r="E1183" s="15">
        <v>0</v>
      </c>
      <c r="F1183" s="15">
        <v>50</v>
      </c>
      <c r="G1183" s="15">
        <v>0</v>
      </c>
      <c r="H1183" s="15">
        <v>0</v>
      </c>
    </row>
    <row r="1184" spans="1:8" x14ac:dyDescent="0.2">
      <c r="A1184" s="69" t="s">
        <v>243</v>
      </c>
      <c r="B1184" s="69"/>
      <c r="C1184" s="15">
        <v>23000</v>
      </c>
      <c r="D1184" s="15">
        <v>11500</v>
      </c>
      <c r="E1184" s="15">
        <v>0</v>
      </c>
      <c r="F1184" s="15">
        <v>50</v>
      </c>
      <c r="G1184" s="15">
        <v>0</v>
      </c>
      <c r="H1184" s="15">
        <v>0</v>
      </c>
    </row>
    <row r="1185" spans="1:8" x14ac:dyDescent="0.2">
      <c r="A1185" s="70" t="s">
        <v>320</v>
      </c>
      <c r="B1185" s="70"/>
      <c r="C1185" s="16">
        <v>23000</v>
      </c>
      <c r="D1185" s="16">
        <v>11500</v>
      </c>
      <c r="E1185" s="16">
        <v>0</v>
      </c>
      <c r="F1185" s="16">
        <v>50</v>
      </c>
      <c r="G1185" s="16">
        <v>0</v>
      </c>
      <c r="H1185" s="16">
        <v>0</v>
      </c>
    </row>
    <row r="1186" spans="1:8" x14ac:dyDescent="0.2">
      <c r="A1186" s="70" t="s">
        <v>321</v>
      </c>
      <c r="B1186" s="70"/>
      <c r="C1186" s="16">
        <v>23000</v>
      </c>
      <c r="D1186" s="16">
        <v>11500</v>
      </c>
      <c r="E1186" s="16">
        <v>0</v>
      </c>
      <c r="F1186" s="16">
        <v>50</v>
      </c>
      <c r="G1186" s="16">
        <v>0</v>
      </c>
      <c r="H1186" s="16">
        <v>0</v>
      </c>
    </row>
    <row r="1187" spans="1:8" x14ac:dyDescent="0.2">
      <c r="A1187" t="s">
        <v>8</v>
      </c>
      <c r="B1187" t="s">
        <v>20</v>
      </c>
      <c r="C1187" s="2">
        <v>23000</v>
      </c>
      <c r="D1187" s="2">
        <v>11500</v>
      </c>
      <c r="E1187" s="2">
        <v>0</v>
      </c>
      <c r="F1187" s="2">
        <v>50</v>
      </c>
      <c r="G1187" s="2">
        <v>0</v>
      </c>
      <c r="H1187" s="2">
        <v>0</v>
      </c>
    </row>
    <row r="1188" spans="1:8" x14ac:dyDescent="0.2">
      <c r="A1188" t="s">
        <v>101</v>
      </c>
      <c r="B1188" t="s">
        <v>102</v>
      </c>
      <c r="C1188" s="2">
        <v>23000</v>
      </c>
      <c r="D1188" s="2">
        <v>11500</v>
      </c>
      <c r="E1188" s="2">
        <v>0</v>
      </c>
      <c r="F1188" s="2">
        <v>50</v>
      </c>
      <c r="G1188" s="2">
        <v>0</v>
      </c>
      <c r="H1188" s="2">
        <v>0</v>
      </c>
    </row>
    <row r="1189" spans="1:8" x14ac:dyDescent="0.2">
      <c r="A1189" t="s">
        <v>103</v>
      </c>
      <c r="B1189" t="s">
        <v>104</v>
      </c>
      <c r="C1189" s="2">
        <v>23000</v>
      </c>
      <c r="D1189" s="2">
        <v>0</v>
      </c>
      <c r="E1189" s="2">
        <v>0</v>
      </c>
      <c r="F1189" s="2">
        <v>0</v>
      </c>
      <c r="G1189" s="2">
        <v>0</v>
      </c>
      <c r="H1189" s="2">
        <v>0</v>
      </c>
    </row>
    <row r="1190" spans="1:8" x14ac:dyDescent="0.2">
      <c r="A1190" s="68" t="s">
        <v>390</v>
      </c>
      <c r="B1190" s="68"/>
      <c r="C1190" s="18">
        <v>38600</v>
      </c>
      <c r="D1190" s="18">
        <v>18000</v>
      </c>
      <c r="E1190" s="18">
        <v>0</v>
      </c>
      <c r="F1190" s="18">
        <v>46.632100000000001</v>
      </c>
      <c r="G1190" s="18">
        <v>0</v>
      </c>
      <c r="H1190" s="18">
        <v>0</v>
      </c>
    </row>
    <row r="1191" spans="1:8" x14ac:dyDescent="0.2">
      <c r="A1191" s="69" t="s">
        <v>242</v>
      </c>
      <c r="B1191" s="69"/>
      <c r="C1191" s="15">
        <v>38600</v>
      </c>
      <c r="D1191" s="15">
        <v>18000</v>
      </c>
      <c r="E1191" s="15">
        <v>0</v>
      </c>
      <c r="F1191" s="15">
        <v>46.632100000000001</v>
      </c>
      <c r="G1191" s="15">
        <v>0</v>
      </c>
      <c r="H1191" s="15">
        <v>0</v>
      </c>
    </row>
    <row r="1192" spans="1:8" x14ac:dyDescent="0.2">
      <c r="A1192" s="69" t="s">
        <v>245</v>
      </c>
      <c r="B1192" s="69"/>
      <c r="C1192" s="15">
        <v>38600</v>
      </c>
      <c r="D1192" s="15">
        <v>18000</v>
      </c>
      <c r="E1192" s="15">
        <v>0</v>
      </c>
      <c r="F1192" s="15">
        <v>46.632100000000001</v>
      </c>
      <c r="G1192" s="15">
        <v>0</v>
      </c>
      <c r="H1192" s="15">
        <v>0</v>
      </c>
    </row>
    <row r="1193" spans="1:8" x14ac:dyDescent="0.2">
      <c r="A1193" s="70" t="s">
        <v>320</v>
      </c>
      <c r="B1193" s="70"/>
      <c r="C1193" s="16">
        <v>38600</v>
      </c>
      <c r="D1193" s="16">
        <v>18000</v>
      </c>
      <c r="E1193" s="16">
        <v>0</v>
      </c>
      <c r="F1193" s="16">
        <v>46.632100000000001</v>
      </c>
      <c r="G1193" s="16">
        <v>0</v>
      </c>
      <c r="H1193" s="16">
        <v>0</v>
      </c>
    </row>
    <row r="1194" spans="1:8" x14ac:dyDescent="0.2">
      <c r="A1194" s="70" t="s">
        <v>321</v>
      </c>
      <c r="B1194" s="70"/>
      <c r="C1194" s="16">
        <v>38600</v>
      </c>
      <c r="D1194" s="16">
        <v>18000</v>
      </c>
      <c r="E1194" s="16">
        <v>0</v>
      </c>
      <c r="F1194" s="16">
        <v>46.632100000000001</v>
      </c>
      <c r="G1194" s="16">
        <v>0</v>
      </c>
      <c r="H1194" s="16">
        <v>0</v>
      </c>
    </row>
    <row r="1195" spans="1:8" x14ac:dyDescent="0.2">
      <c r="A1195" t="s">
        <v>8</v>
      </c>
      <c r="B1195" t="s">
        <v>20</v>
      </c>
      <c r="C1195" s="2">
        <v>38600</v>
      </c>
      <c r="D1195" s="2">
        <v>18000</v>
      </c>
      <c r="E1195" s="2">
        <v>0</v>
      </c>
      <c r="F1195" s="2">
        <v>46.632100000000001</v>
      </c>
      <c r="G1195" s="2">
        <v>0</v>
      </c>
      <c r="H1195" s="2">
        <v>0</v>
      </c>
    </row>
    <row r="1196" spans="1:8" x14ac:dyDescent="0.2">
      <c r="A1196" t="s">
        <v>93</v>
      </c>
      <c r="B1196" t="s">
        <v>94</v>
      </c>
      <c r="C1196" s="2">
        <v>15600</v>
      </c>
      <c r="D1196" s="2">
        <v>6500</v>
      </c>
      <c r="E1196" s="2">
        <v>0</v>
      </c>
      <c r="F1196" s="2">
        <v>41.666600000000003</v>
      </c>
      <c r="G1196" s="2">
        <v>0</v>
      </c>
      <c r="H1196" s="2">
        <v>0</v>
      </c>
    </row>
    <row r="1197" spans="1:8" x14ac:dyDescent="0.2">
      <c r="A1197" t="s">
        <v>95</v>
      </c>
      <c r="B1197" t="s">
        <v>96</v>
      </c>
      <c r="C1197" s="2">
        <v>13200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</row>
    <row r="1198" spans="1:8" x14ac:dyDescent="0.2">
      <c r="A1198" t="s">
        <v>99</v>
      </c>
      <c r="B1198" t="s">
        <v>100</v>
      </c>
      <c r="C1198" s="2">
        <v>2400</v>
      </c>
      <c r="D1198" s="2">
        <v>0</v>
      </c>
      <c r="E1198" s="2">
        <v>0</v>
      </c>
      <c r="F1198" s="2">
        <v>0</v>
      </c>
      <c r="G1198" s="2">
        <v>0</v>
      </c>
      <c r="H1198" s="2">
        <v>0</v>
      </c>
    </row>
    <row r="1199" spans="1:8" x14ac:dyDescent="0.2">
      <c r="A1199" t="s">
        <v>101</v>
      </c>
      <c r="B1199" t="s">
        <v>102</v>
      </c>
      <c r="C1199" s="2">
        <v>23000</v>
      </c>
      <c r="D1199" s="2">
        <v>11500</v>
      </c>
      <c r="E1199" s="2">
        <v>0</v>
      </c>
      <c r="F1199" s="2">
        <v>50</v>
      </c>
      <c r="G1199" s="2">
        <v>0</v>
      </c>
      <c r="H1199" s="2">
        <v>0</v>
      </c>
    </row>
    <row r="1200" spans="1:8" x14ac:dyDescent="0.2">
      <c r="A1200" t="s">
        <v>103</v>
      </c>
      <c r="B1200" t="s">
        <v>104</v>
      </c>
      <c r="C1200" s="2">
        <v>23000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</row>
    <row r="1201" spans="1:8" x14ac:dyDescent="0.2">
      <c r="A1201" s="67" t="s">
        <v>391</v>
      </c>
      <c r="B1201" s="67"/>
      <c r="C1201" s="17">
        <v>21500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x14ac:dyDescent="0.2">
      <c r="A1202" s="68" t="s">
        <v>392</v>
      </c>
      <c r="B1202" s="68"/>
      <c r="C1202" s="18">
        <v>21500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</row>
    <row r="1203" spans="1:8" x14ac:dyDescent="0.2">
      <c r="A1203" s="69" t="s">
        <v>237</v>
      </c>
      <c r="B1203" s="69"/>
      <c r="C1203" s="15">
        <v>21500</v>
      </c>
      <c r="D1203" s="15">
        <v>0</v>
      </c>
      <c r="E1203" s="15">
        <v>0</v>
      </c>
      <c r="F1203" s="15">
        <v>0</v>
      </c>
      <c r="G1203" s="15">
        <v>0</v>
      </c>
      <c r="H1203" s="15">
        <v>0</v>
      </c>
    </row>
    <row r="1204" spans="1:8" x14ac:dyDescent="0.2">
      <c r="A1204" s="69" t="s">
        <v>241</v>
      </c>
      <c r="B1204" s="69"/>
      <c r="C1204" s="15">
        <v>21500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</row>
    <row r="1205" spans="1:8" x14ac:dyDescent="0.2">
      <c r="A1205" s="70" t="s">
        <v>320</v>
      </c>
      <c r="B1205" s="70"/>
      <c r="C1205" s="16">
        <v>21500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</row>
    <row r="1206" spans="1:8" x14ac:dyDescent="0.2">
      <c r="A1206" s="70" t="s">
        <v>321</v>
      </c>
      <c r="B1206" s="70"/>
      <c r="C1206" s="16">
        <v>21500</v>
      </c>
      <c r="D1206" s="16">
        <v>0</v>
      </c>
      <c r="E1206" s="16">
        <v>0</v>
      </c>
      <c r="F1206" s="16">
        <v>0</v>
      </c>
      <c r="G1206" s="16">
        <v>0</v>
      </c>
      <c r="H1206" s="16">
        <v>0</v>
      </c>
    </row>
    <row r="1207" spans="1:8" x14ac:dyDescent="0.2">
      <c r="A1207" t="s">
        <v>8</v>
      </c>
      <c r="B1207" t="s">
        <v>20</v>
      </c>
      <c r="C1207" s="2">
        <v>21500</v>
      </c>
      <c r="D1207" s="2">
        <v>0</v>
      </c>
      <c r="E1207" s="2">
        <v>0</v>
      </c>
      <c r="F1207" s="2">
        <v>0</v>
      </c>
      <c r="G1207" s="2">
        <v>0</v>
      </c>
      <c r="H1207" s="2">
        <v>0</v>
      </c>
    </row>
    <row r="1208" spans="1:8" x14ac:dyDescent="0.2">
      <c r="A1208" t="s">
        <v>93</v>
      </c>
      <c r="B1208" t="s">
        <v>94</v>
      </c>
      <c r="C1208" s="2">
        <v>21500</v>
      </c>
      <c r="D1208" s="2">
        <v>0</v>
      </c>
      <c r="E1208" s="2">
        <v>0</v>
      </c>
      <c r="F1208" s="2">
        <v>0</v>
      </c>
      <c r="G1208" s="2">
        <v>0</v>
      </c>
      <c r="H1208" s="2">
        <v>0</v>
      </c>
    </row>
    <row r="1209" spans="1:8" x14ac:dyDescent="0.2">
      <c r="A1209" t="s">
        <v>95</v>
      </c>
      <c r="B1209" t="s">
        <v>96</v>
      </c>
      <c r="C1209" s="2">
        <v>18500</v>
      </c>
      <c r="D1209" s="2">
        <v>0</v>
      </c>
      <c r="E1209" s="2">
        <v>0</v>
      </c>
      <c r="F1209" s="2">
        <v>0</v>
      </c>
      <c r="G1209" s="2">
        <v>0</v>
      </c>
      <c r="H1209" s="2">
        <v>0</v>
      </c>
    </row>
    <row r="1210" spans="1:8" x14ac:dyDescent="0.2">
      <c r="A1210" t="s">
        <v>99</v>
      </c>
      <c r="B1210" t="s">
        <v>100</v>
      </c>
      <c r="C1210" s="2">
        <v>3000</v>
      </c>
      <c r="D1210" s="2">
        <v>0</v>
      </c>
      <c r="E1210" s="2">
        <v>0</v>
      </c>
      <c r="F1210" s="2">
        <v>0</v>
      </c>
      <c r="G1210" s="2">
        <v>0</v>
      </c>
      <c r="H1210" s="2">
        <v>0</v>
      </c>
    </row>
    <row r="1211" spans="1:8" x14ac:dyDescent="0.2">
      <c r="A1211" s="67" t="s">
        <v>393</v>
      </c>
      <c r="B1211" s="67"/>
      <c r="C1211" s="17">
        <v>129500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x14ac:dyDescent="0.2">
      <c r="A1212" s="68" t="s">
        <v>394</v>
      </c>
      <c r="B1212" s="68"/>
      <c r="C1212" s="18">
        <v>129500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</row>
    <row r="1213" spans="1:8" x14ac:dyDescent="0.2">
      <c r="A1213" s="69" t="s">
        <v>237</v>
      </c>
      <c r="B1213" s="69"/>
      <c r="C1213" s="15">
        <v>129500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</row>
    <row r="1214" spans="1:8" x14ac:dyDescent="0.2">
      <c r="A1214" s="69" t="s">
        <v>241</v>
      </c>
      <c r="B1214" s="69"/>
      <c r="C1214" s="15">
        <v>129500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</row>
    <row r="1215" spans="1:8" x14ac:dyDescent="0.2">
      <c r="A1215" s="70" t="s">
        <v>275</v>
      </c>
      <c r="B1215" s="70"/>
      <c r="C1215" s="16">
        <v>129500</v>
      </c>
      <c r="D1215" s="16">
        <v>0</v>
      </c>
      <c r="E1215" s="16">
        <v>0</v>
      </c>
      <c r="F1215" s="16">
        <v>0</v>
      </c>
      <c r="G1215" s="16">
        <v>0</v>
      </c>
      <c r="H1215" s="16">
        <v>0</v>
      </c>
    </row>
    <row r="1216" spans="1:8" x14ac:dyDescent="0.2">
      <c r="A1216" s="70" t="s">
        <v>276</v>
      </c>
      <c r="B1216" s="70"/>
      <c r="C1216" s="16">
        <v>129500</v>
      </c>
      <c r="D1216" s="16">
        <v>0</v>
      </c>
      <c r="E1216" s="16">
        <v>0</v>
      </c>
      <c r="F1216" s="16">
        <v>0</v>
      </c>
      <c r="G1216" s="16">
        <v>0</v>
      </c>
      <c r="H1216" s="16">
        <v>0</v>
      </c>
    </row>
    <row r="1217" spans="1:8" x14ac:dyDescent="0.2">
      <c r="A1217" t="s">
        <v>8</v>
      </c>
      <c r="B1217" t="s">
        <v>20</v>
      </c>
      <c r="C1217" s="2">
        <v>129500</v>
      </c>
      <c r="D1217" s="2">
        <v>0</v>
      </c>
      <c r="E1217" s="2">
        <v>0</v>
      </c>
      <c r="F1217" s="2">
        <v>0</v>
      </c>
      <c r="G1217" s="2">
        <v>0</v>
      </c>
      <c r="H1217" s="2">
        <v>0</v>
      </c>
    </row>
    <row r="1218" spans="1:8" x14ac:dyDescent="0.2">
      <c r="A1218" t="s">
        <v>93</v>
      </c>
      <c r="B1218" t="s">
        <v>94</v>
      </c>
      <c r="C1218" s="2">
        <v>129500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</row>
    <row r="1219" spans="1:8" x14ac:dyDescent="0.2">
      <c r="A1219" t="s">
        <v>95</v>
      </c>
      <c r="B1219" t="s">
        <v>96</v>
      </c>
      <c r="C1219" s="2">
        <v>110000</v>
      </c>
      <c r="D1219" s="2">
        <v>0</v>
      </c>
      <c r="E1219" s="2">
        <v>0</v>
      </c>
      <c r="F1219" s="2">
        <v>0</v>
      </c>
      <c r="G1219" s="2">
        <v>0</v>
      </c>
      <c r="H1219" s="2">
        <v>0</v>
      </c>
    </row>
    <row r="1220" spans="1:8" x14ac:dyDescent="0.2">
      <c r="A1220" t="s">
        <v>99</v>
      </c>
      <c r="B1220" t="s">
        <v>100</v>
      </c>
      <c r="C1220" s="2">
        <v>19500</v>
      </c>
      <c r="D1220" s="2">
        <v>0</v>
      </c>
      <c r="E1220" s="2">
        <v>0</v>
      </c>
      <c r="F1220" s="2">
        <v>0</v>
      </c>
      <c r="G1220" s="2">
        <v>0</v>
      </c>
      <c r="H1220" s="2">
        <v>0</v>
      </c>
    </row>
    <row r="1221" spans="1:8" x14ac:dyDescent="0.2">
      <c r="A1221" s="67" t="s">
        <v>395</v>
      </c>
      <c r="B1221" s="67"/>
      <c r="C1221" s="17">
        <v>241000</v>
      </c>
      <c r="D1221" s="17">
        <v>0</v>
      </c>
      <c r="E1221" s="17">
        <v>0</v>
      </c>
      <c r="F1221" s="17">
        <v>0</v>
      </c>
      <c r="G1221" s="17">
        <v>0</v>
      </c>
      <c r="H1221" s="17">
        <v>0</v>
      </c>
    </row>
    <row r="1222" spans="1:8" x14ac:dyDescent="0.2">
      <c r="A1222" s="68" t="s">
        <v>396</v>
      </c>
      <c r="B1222" s="68"/>
      <c r="C1222" s="18">
        <v>241000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</row>
    <row r="1223" spans="1:8" x14ac:dyDescent="0.2">
      <c r="A1223" s="69" t="s">
        <v>235</v>
      </c>
      <c r="B1223" s="69"/>
      <c r="C1223" s="15">
        <v>241000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</row>
    <row r="1224" spans="1:8" x14ac:dyDescent="0.2">
      <c r="A1224" s="69" t="s">
        <v>236</v>
      </c>
      <c r="B1224" s="69"/>
      <c r="C1224" s="15">
        <v>241000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</row>
    <row r="1225" spans="1:8" x14ac:dyDescent="0.2">
      <c r="A1225" s="70" t="s">
        <v>275</v>
      </c>
      <c r="B1225" s="70"/>
      <c r="C1225" s="16">
        <v>241000</v>
      </c>
      <c r="D1225" s="16">
        <v>0</v>
      </c>
      <c r="E1225" s="16">
        <v>0</v>
      </c>
      <c r="F1225" s="16">
        <v>0</v>
      </c>
      <c r="G1225" s="16">
        <v>0</v>
      </c>
      <c r="H1225" s="16">
        <v>0</v>
      </c>
    </row>
    <row r="1226" spans="1:8" x14ac:dyDescent="0.2">
      <c r="A1226" s="70" t="s">
        <v>276</v>
      </c>
      <c r="B1226" s="70"/>
      <c r="C1226" s="16">
        <v>241000</v>
      </c>
      <c r="D1226" s="16">
        <v>0</v>
      </c>
      <c r="E1226" s="16">
        <v>0</v>
      </c>
      <c r="F1226" s="16">
        <v>0</v>
      </c>
      <c r="G1226" s="16">
        <v>0</v>
      </c>
      <c r="H1226" s="16">
        <v>0</v>
      </c>
    </row>
    <row r="1227" spans="1:8" x14ac:dyDescent="0.2">
      <c r="A1227" t="s">
        <v>8</v>
      </c>
      <c r="B1227" t="s">
        <v>20</v>
      </c>
      <c r="C1227" s="2">
        <v>241000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</row>
    <row r="1228" spans="1:8" x14ac:dyDescent="0.2">
      <c r="A1228" t="s">
        <v>93</v>
      </c>
      <c r="B1228" t="s">
        <v>94</v>
      </c>
      <c r="C1228" s="2">
        <v>67000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</row>
    <row r="1229" spans="1:8" x14ac:dyDescent="0.2">
      <c r="A1229" t="s">
        <v>95</v>
      </c>
      <c r="B1229" t="s">
        <v>96</v>
      </c>
      <c r="C1229" s="2">
        <v>55000</v>
      </c>
      <c r="D1229" s="2">
        <v>0</v>
      </c>
      <c r="E1229" s="2">
        <v>0</v>
      </c>
      <c r="F1229" s="2">
        <v>0</v>
      </c>
      <c r="G1229" s="2">
        <v>0</v>
      </c>
      <c r="H1229" s="2">
        <v>0</v>
      </c>
    </row>
    <row r="1230" spans="1:8" x14ac:dyDescent="0.2">
      <c r="A1230" t="s">
        <v>99</v>
      </c>
      <c r="B1230" t="s">
        <v>100</v>
      </c>
      <c r="C1230" s="2">
        <v>12000</v>
      </c>
      <c r="D1230" s="2">
        <v>0</v>
      </c>
      <c r="E1230" s="2">
        <v>0</v>
      </c>
      <c r="F1230" s="2">
        <v>0</v>
      </c>
      <c r="G1230" s="2">
        <v>0</v>
      </c>
      <c r="H1230" s="2">
        <v>0</v>
      </c>
    </row>
    <row r="1231" spans="1:8" x14ac:dyDescent="0.2">
      <c r="A1231" t="s">
        <v>101</v>
      </c>
      <c r="B1231" t="s">
        <v>102</v>
      </c>
      <c r="C1231" s="2">
        <v>174000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</row>
    <row r="1232" spans="1:8" x14ac:dyDescent="0.2">
      <c r="A1232" t="s">
        <v>107</v>
      </c>
      <c r="B1232" t="s">
        <v>108</v>
      </c>
      <c r="C1232" s="2">
        <v>164000</v>
      </c>
      <c r="D1232" s="2">
        <v>0</v>
      </c>
      <c r="E1232" s="2">
        <v>0</v>
      </c>
      <c r="F1232" s="2">
        <v>0</v>
      </c>
      <c r="G1232" s="2">
        <v>0</v>
      </c>
      <c r="H1232" s="2">
        <v>0</v>
      </c>
    </row>
    <row r="1233" spans="1:8" x14ac:dyDescent="0.2">
      <c r="A1233" t="s">
        <v>111</v>
      </c>
      <c r="B1233" t="s">
        <v>112</v>
      </c>
      <c r="C1233" s="2">
        <v>10000</v>
      </c>
      <c r="D1233" s="2">
        <v>0</v>
      </c>
      <c r="E1233" s="2">
        <v>0</v>
      </c>
      <c r="F1233" s="2">
        <v>0</v>
      </c>
      <c r="G1233" s="2">
        <v>0</v>
      </c>
      <c r="H1233" s="2">
        <v>0</v>
      </c>
    </row>
    <row r="1234" spans="1:8" x14ac:dyDescent="0.2">
      <c r="A1234" s="66" t="s">
        <v>190</v>
      </c>
      <c r="B1234" s="66"/>
      <c r="C1234" s="14">
        <v>4071400</v>
      </c>
      <c r="D1234" s="14">
        <v>4070400</v>
      </c>
      <c r="E1234" s="14">
        <v>4070400</v>
      </c>
      <c r="F1234" s="14">
        <v>99.975399999999993</v>
      </c>
      <c r="G1234" s="14">
        <v>100</v>
      </c>
      <c r="H1234" s="14">
        <v>99.975399999999993</v>
      </c>
    </row>
    <row r="1235" spans="1:8" x14ac:dyDescent="0.2">
      <c r="A1235" s="61" t="s">
        <v>257</v>
      </c>
      <c r="B1235" s="61"/>
      <c r="C1235" s="21">
        <f>C1253+C1268</f>
        <v>3833400</v>
      </c>
      <c r="D1235" s="21">
        <f>D1253+D1268</f>
        <v>3833400</v>
      </c>
      <c r="E1235" s="21">
        <f>E1253+E1268</f>
        <v>3833400</v>
      </c>
      <c r="F1235" s="21">
        <f>D1235/C1235*100</f>
        <v>100</v>
      </c>
      <c r="G1235" s="21">
        <f>E1235/D1235*100</f>
        <v>100</v>
      </c>
      <c r="H1235" s="21">
        <f>E1235/C1235*100</f>
        <v>100</v>
      </c>
    </row>
    <row r="1236" spans="1:8" x14ac:dyDescent="0.2">
      <c r="A1236" s="61" t="s">
        <v>258</v>
      </c>
      <c r="B1236" s="61"/>
      <c r="C1236" s="21">
        <f>C1269</f>
        <v>1132000</v>
      </c>
      <c r="D1236" s="21">
        <f>D1269</f>
        <v>1132000</v>
      </c>
      <c r="E1236" s="21">
        <f>E1269</f>
        <v>1132000</v>
      </c>
      <c r="F1236" s="21">
        <f t="shared" ref="F1236:F1246" si="8">D1236/C1236*100</f>
        <v>100</v>
      </c>
      <c r="G1236" s="21">
        <f t="shared" ref="G1236:G1246" si="9">E1236/D1236*100</f>
        <v>100</v>
      </c>
      <c r="H1236" s="21">
        <f t="shared" ref="H1236:H1246" si="10">E1236/C1236*100</f>
        <v>100</v>
      </c>
    </row>
    <row r="1237" spans="1:8" x14ac:dyDescent="0.2">
      <c r="A1237" s="61" t="s">
        <v>400</v>
      </c>
      <c r="B1237" s="61"/>
      <c r="C1237" s="21">
        <f>C1254</f>
        <v>2701400</v>
      </c>
      <c r="D1237" s="21">
        <f>D1254</f>
        <v>2701400</v>
      </c>
      <c r="E1237" s="21">
        <f>E1254</f>
        <v>2701400</v>
      </c>
      <c r="F1237" s="21">
        <f t="shared" si="8"/>
        <v>100</v>
      </c>
      <c r="G1237" s="21">
        <f t="shared" si="9"/>
        <v>100</v>
      </c>
      <c r="H1237" s="21">
        <f t="shared" si="10"/>
        <v>100</v>
      </c>
    </row>
    <row r="1238" spans="1:8" x14ac:dyDescent="0.2">
      <c r="A1238" s="61" t="s">
        <v>403</v>
      </c>
      <c r="B1238" s="61"/>
      <c r="C1238" s="21">
        <f t="shared" ref="C1238:E1239" si="11">C1282</f>
        <v>103000</v>
      </c>
      <c r="D1238" s="21">
        <f t="shared" si="11"/>
        <v>102000</v>
      </c>
      <c r="E1238" s="21">
        <f t="shared" si="11"/>
        <v>102000</v>
      </c>
      <c r="F1238" s="21">
        <f t="shared" si="8"/>
        <v>99.029126213592235</v>
      </c>
      <c r="G1238" s="21">
        <f t="shared" si="9"/>
        <v>100</v>
      </c>
      <c r="H1238" s="21">
        <f t="shared" si="10"/>
        <v>99.029126213592235</v>
      </c>
    </row>
    <row r="1239" spans="1:8" x14ac:dyDescent="0.2">
      <c r="A1239" s="61" t="s">
        <v>404</v>
      </c>
      <c r="B1239" s="61"/>
      <c r="C1239" s="21">
        <f t="shared" si="11"/>
        <v>102000</v>
      </c>
      <c r="D1239" s="21">
        <f t="shared" si="11"/>
        <v>102000</v>
      </c>
      <c r="E1239" s="21">
        <f t="shared" si="11"/>
        <v>102000</v>
      </c>
      <c r="F1239" s="21">
        <f t="shared" si="8"/>
        <v>100</v>
      </c>
      <c r="G1239" s="21">
        <f t="shared" si="9"/>
        <v>100</v>
      </c>
      <c r="H1239" s="21">
        <f t="shared" si="10"/>
        <v>100</v>
      </c>
    </row>
    <row r="1240" spans="1:8" x14ac:dyDescent="0.2">
      <c r="A1240" s="61" t="s">
        <v>405</v>
      </c>
      <c r="B1240" s="61"/>
      <c r="C1240" s="21">
        <f>C1292</f>
        <v>1000</v>
      </c>
      <c r="D1240" s="21">
        <f>D1292</f>
        <v>0</v>
      </c>
      <c r="E1240" s="21">
        <f>E1292</f>
        <v>0</v>
      </c>
      <c r="F1240" s="21">
        <f t="shared" si="8"/>
        <v>0</v>
      </c>
      <c r="G1240" s="21">
        <v>0</v>
      </c>
      <c r="H1240" s="21">
        <f t="shared" si="10"/>
        <v>0</v>
      </c>
    </row>
    <row r="1241" spans="1:8" x14ac:dyDescent="0.2">
      <c r="A1241" s="61" t="s">
        <v>275</v>
      </c>
      <c r="B1241" s="61"/>
      <c r="C1241" s="21">
        <f t="shared" ref="C1241:E1242" si="12">C1296+C1314</f>
        <v>95000</v>
      </c>
      <c r="D1241" s="21">
        <f t="shared" si="12"/>
        <v>95000</v>
      </c>
      <c r="E1241" s="21">
        <f t="shared" si="12"/>
        <v>95000</v>
      </c>
      <c r="F1241" s="21">
        <f t="shared" si="8"/>
        <v>100</v>
      </c>
      <c r="G1241" s="21">
        <f t="shared" si="9"/>
        <v>100</v>
      </c>
      <c r="H1241" s="21">
        <f t="shared" si="10"/>
        <v>100</v>
      </c>
    </row>
    <row r="1242" spans="1:8" x14ac:dyDescent="0.2">
      <c r="A1242" s="61" t="s">
        <v>406</v>
      </c>
      <c r="B1242" s="61"/>
      <c r="C1242" s="21">
        <f t="shared" si="12"/>
        <v>95000</v>
      </c>
      <c r="D1242" s="21">
        <f t="shared" si="12"/>
        <v>95000</v>
      </c>
      <c r="E1242" s="21">
        <f t="shared" si="12"/>
        <v>95000</v>
      </c>
      <c r="F1242" s="21">
        <f t="shared" si="8"/>
        <v>100</v>
      </c>
      <c r="G1242" s="21">
        <f t="shared" si="9"/>
        <v>100</v>
      </c>
      <c r="H1242" s="21">
        <f t="shared" si="10"/>
        <v>100</v>
      </c>
    </row>
    <row r="1243" spans="1:8" x14ac:dyDescent="0.2">
      <c r="A1243" s="61" t="s">
        <v>320</v>
      </c>
      <c r="B1243" s="61"/>
      <c r="C1243" s="21">
        <f t="shared" ref="C1243:E1244" si="13">C1306+C1319</f>
        <v>20000</v>
      </c>
      <c r="D1243" s="21">
        <f t="shared" si="13"/>
        <v>20000</v>
      </c>
      <c r="E1243" s="21">
        <f t="shared" si="13"/>
        <v>20000</v>
      </c>
      <c r="F1243" s="21">
        <f t="shared" si="8"/>
        <v>100</v>
      </c>
      <c r="G1243" s="21">
        <f t="shared" si="9"/>
        <v>100</v>
      </c>
      <c r="H1243" s="21">
        <f t="shared" si="10"/>
        <v>100</v>
      </c>
    </row>
    <row r="1244" spans="1:8" x14ac:dyDescent="0.2">
      <c r="A1244" s="61" t="s">
        <v>407</v>
      </c>
      <c r="B1244" s="61"/>
      <c r="C1244" s="21">
        <f t="shared" si="13"/>
        <v>20000</v>
      </c>
      <c r="D1244" s="21">
        <f t="shared" si="13"/>
        <v>20000</v>
      </c>
      <c r="E1244" s="21">
        <f t="shared" si="13"/>
        <v>20000</v>
      </c>
      <c r="F1244" s="21">
        <f t="shared" si="8"/>
        <v>100</v>
      </c>
      <c r="G1244" s="21">
        <f t="shared" si="9"/>
        <v>100</v>
      </c>
      <c r="H1244" s="21">
        <f t="shared" si="10"/>
        <v>100</v>
      </c>
    </row>
    <row r="1245" spans="1:8" x14ac:dyDescent="0.2">
      <c r="A1245" s="61" t="s">
        <v>294</v>
      </c>
      <c r="B1245" s="61"/>
      <c r="C1245" s="21">
        <f t="shared" ref="C1245:E1246" si="14">C1324</f>
        <v>20000</v>
      </c>
      <c r="D1245" s="21">
        <f t="shared" si="14"/>
        <v>20000</v>
      </c>
      <c r="E1245" s="21">
        <f t="shared" si="14"/>
        <v>20000</v>
      </c>
      <c r="F1245" s="21">
        <f t="shared" si="8"/>
        <v>100</v>
      </c>
      <c r="G1245" s="21">
        <f t="shared" si="9"/>
        <v>100</v>
      </c>
      <c r="H1245" s="21">
        <f t="shared" si="10"/>
        <v>100</v>
      </c>
    </row>
    <row r="1246" spans="1:8" x14ac:dyDescent="0.2">
      <c r="A1246" s="61" t="s">
        <v>409</v>
      </c>
      <c r="B1246" s="61"/>
      <c r="C1246" s="21">
        <f t="shared" si="14"/>
        <v>20000</v>
      </c>
      <c r="D1246" s="21">
        <f t="shared" si="14"/>
        <v>20000</v>
      </c>
      <c r="E1246" s="21">
        <f t="shared" si="14"/>
        <v>20000</v>
      </c>
      <c r="F1246" s="21">
        <f t="shared" si="8"/>
        <v>100</v>
      </c>
      <c r="G1246" s="21">
        <f t="shared" si="9"/>
        <v>100</v>
      </c>
      <c r="H1246" s="21">
        <f t="shared" si="10"/>
        <v>100</v>
      </c>
    </row>
    <row r="1247" spans="1:8" x14ac:dyDescent="0.2">
      <c r="A1247" s="71" t="s">
        <v>202</v>
      </c>
      <c r="B1247" s="71"/>
      <c r="C1247" s="19">
        <v>4071400</v>
      </c>
      <c r="D1247" s="19">
        <v>4070400</v>
      </c>
      <c r="E1247" s="19">
        <v>4070400</v>
      </c>
      <c r="F1247" s="19">
        <v>99.975399999999993</v>
      </c>
      <c r="G1247" s="19">
        <v>100</v>
      </c>
      <c r="H1247" s="19">
        <v>99.975399999999993</v>
      </c>
    </row>
    <row r="1248" spans="1:8" x14ac:dyDescent="0.2">
      <c r="A1248" s="72" t="s">
        <v>397</v>
      </c>
      <c r="B1248" s="72"/>
      <c r="C1248" s="20">
        <v>4071400</v>
      </c>
      <c r="D1248" s="20">
        <v>4070400</v>
      </c>
      <c r="E1248" s="20">
        <v>4070400</v>
      </c>
      <c r="F1248" s="20">
        <v>99.975399999999993</v>
      </c>
      <c r="G1248" s="20">
        <v>100</v>
      </c>
      <c r="H1248" s="20">
        <v>99.975399999999993</v>
      </c>
    </row>
    <row r="1249" spans="1:8" x14ac:dyDescent="0.2">
      <c r="A1249" s="67" t="s">
        <v>398</v>
      </c>
      <c r="B1249" s="67"/>
      <c r="C1249" s="17">
        <v>2701400</v>
      </c>
      <c r="D1249" s="17">
        <v>2701400</v>
      </c>
      <c r="E1249" s="17">
        <v>2701400</v>
      </c>
      <c r="F1249" s="17">
        <v>100</v>
      </c>
      <c r="G1249" s="17">
        <v>100</v>
      </c>
      <c r="H1249" s="17">
        <v>100</v>
      </c>
    </row>
    <row r="1250" spans="1:8" x14ac:dyDescent="0.2">
      <c r="A1250" s="68" t="s">
        <v>399</v>
      </c>
      <c r="B1250" s="68"/>
      <c r="C1250" s="18">
        <v>2701400</v>
      </c>
      <c r="D1250" s="18">
        <v>2701400</v>
      </c>
      <c r="E1250" s="18">
        <v>2701400</v>
      </c>
      <c r="F1250" s="18">
        <v>100</v>
      </c>
      <c r="G1250" s="18">
        <v>100</v>
      </c>
      <c r="H1250" s="18">
        <v>100</v>
      </c>
    </row>
    <row r="1251" spans="1:8" x14ac:dyDescent="0.2">
      <c r="A1251" s="69" t="s">
        <v>217</v>
      </c>
      <c r="B1251" s="69"/>
      <c r="C1251" s="15">
        <v>2701400</v>
      </c>
      <c r="D1251" s="15">
        <v>2701400</v>
      </c>
      <c r="E1251" s="15">
        <v>2701400</v>
      </c>
      <c r="F1251" s="15">
        <v>100</v>
      </c>
      <c r="G1251" s="15">
        <v>100</v>
      </c>
      <c r="H1251" s="15">
        <v>100</v>
      </c>
    </row>
    <row r="1252" spans="1:8" x14ac:dyDescent="0.2">
      <c r="A1252" s="69" t="s">
        <v>218</v>
      </c>
      <c r="B1252" s="69"/>
      <c r="C1252" s="15">
        <v>2701400</v>
      </c>
      <c r="D1252" s="15">
        <v>2701400</v>
      </c>
      <c r="E1252" s="15">
        <v>2701400</v>
      </c>
      <c r="F1252" s="15">
        <v>100</v>
      </c>
      <c r="G1252" s="15">
        <v>100</v>
      </c>
      <c r="H1252" s="15">
        <v>100</v>
      </c>
    </row>
    <row r="1253" spans="1:8" x14ac:dyDescent="0.2">
      <c r="A1253" s="70" t="s">
        <v>257</v>
      </c>
      <c r="B1253" s="70"/>
      <c r="C1253" s="16">
        <v>2701400</v>
      </c>
      <c r="D1253" s="16">
        <v>2701400</v>
      </c>
      <c r="E1253" s="16">
        <v>2701400</v>
      </c>
      <c r="F1253" s="16">
        <v>100</v>
      </c>
      <c r="G1253" s="16">
        <v>100</v>
      </c>
      <c r="H1253" s="16">
        <v>100</v>
      </c>
    </row>
    <row r="1254" spans="1:8" x14ac:dyDescent="0.2">
      <c r="A1254" s="70" t="s">
        <v>400</v>
      </c>
      <c r="B1254" s="70"/>
      <c r="C1254" s="16">
        <v>2701400</v>
      </c>
      <c r="D1254" s="16">
        <v>2701400</v>
      </c>
      <c r="E1254" s="16">
        <v>2701400</v>
      </c>
      <c r="F1254" s="16">
        <v>100</v>
      </c>
      <c r="G1254" s="16">
        <v>100</v>
      </c>
      <c r="H1254" s="16">
        <v>100</v>
      </c>
    </row>
    <row r="1255" spans="1:8" x14ac:dyDescent="0.2">
      <c r="A1255" t="s">
        <v>8</v>
      </c>
      <c r="B1255" t="s">
        <v>20</v>
      </c>
      <c r="C1255" s="2">
        <v>2701400</v>
      </c>
      <c r="D1255" s="2">
        <v>2701400</v>
      </c>
      <c r="E1255" s="2">
        <v>2701400</v>
      </c>
      <c r="F1255" s="2">
        <v>100</v>
      </c>
      <c r="G1255" s="2">
        <v>100</v>
      </c>
      <c r="H1255" s="2">
        <v>100</v>
      </c>
    </row>
    <row r="1256" spans="1:8" x14ac:dyDescent="0.2">
      <c r="A1256" t="s">
        <v>93</v>
      </c>
      <c r="B1256" t="s">
        <v>94</v>
      </c>
      <c r="C1256" s="2">
        <v>2432587</v>
      </c>
      <c r="D1256" s="2">
        <v>2432587</v>
      </c>
      <c r="E1256" s="2">
        <v>2432587</v>
      </c>
      <c r="F1256" s="2">
        <v>100</v>
      </c>
      <c r="G1256" s="2">
        <v>100</v>
      </c>
      <c r="H1256" s="2">
        <v>100</v>
      </c>
    </row>
    <row r="1257" spans="1:8" x14ac:dyDescent="0.2">
      <c r="A1257" t="s">
        <v>95</v>
      </c>
      <c r="B1257" t="s">
        <v>96</v>
      </c>
      <c r="C1257" s="2">
        <v>1962587</v>
      </c>
      <c r="D1257" s="2">
        <v>0</v>
      </c>
      <c r="E1257" s="2">
        <v>0</v>
      </c>
      <c r="F1257" s="2">
        <v>0</v>
      </c>
      <c r="G1257" s="2">
        <v>0</v>
      </c>
      <c r="H1257" s="2">
        <v>0</v>
      </c>
    </row>
    <row r="1258" spans="1:8" x14ac:dyDescent="0.2">
      <c r="A1258" t="s">
        <v>99</v>
      </c>
      <c r="B1258" t="s">
        <v>100</v>
      </c>
      <c r="C1258" s="2">
        <v>470000</v>
      </c>
      <c r="D1258" s="2">
        <v>0</v>
      </c>
      <c r="E1258" s="2">
        <v>0</v>
      </c>
      <c r="F1258" s="2">
        <v>0</v>
      </c>
      <c r="G1258" s="2">
        <v>0</v>
      </c>
      <c r="H1258" s="2">
        <v>0</v>
      </c>
    </row>
    <row r="1259" spans="1:8" x14ac:dyDescent="0.2">
      <c r="A1259" t="s">
        <v>101</v>
      </c>
      <c r="B1259" t="s">
        <v>102</v>
      </c>
      <c r="C1259" s="2">
        <v>268813</v>
      </c>
      <c r="D1259" s="2">
        <v>268813</v>
      </c>
      <c r="E1259" s="2">
        <v>268813</v>
      </c>
      <c r="F1259" s="2">
        <v>100</v>
      </c>
      <c r="G1259" s="2">
        <v>100</v>
      </c>
      <c r="H1259" s="2">
        <v>100</v>
      </c>
    </row>
    <row r="1260" spans="1:8" x14ac:dyDescent="0.2">
      <c r="A1260" t="s">
        <v>103</v>
      </c>
      <c r="B1260" t="s">
        <v>104</v>
      </c>
      <c r="C1260" s="2">
        <v>42000</v>
      </c>
      <c r="D1260" s="2">
        <v>0</v>
      </c>
      <c r="E1260" s="2">
        <v>0</v>
      </c>
      <c r="F1260" s="2">
        <v>0</v>
      </c>
      <c r="G1260" s="2">
        <v>0</v>
      </c>
      <c r="H1260" s="2">
        <v>0</v>
      </c>
    </row>
    <row r="1261" spans="1:8" x14ac:dyDescent="0.2">
      <c r="A1261" t="s">
        <v>105</v>
      </c>
      <c r="B1261" t="s">
        <v>106</v>
      </c>
      <c r="C1261" s="2">
        <v>150700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</row>
    <row r="1262" spans="1:8" x14ac:dyDescent="0.2">
      <c r="A1262" t="s">
        <v>107</v>
      </c>
      <c r="B1262" t="s">
        <v>108</v>
      </c>
      <c r="C1262" s="2">
        <v>51300</v>
      </c>
      <c r="D1262" s="2">
        <v>0</v>
      </c>
      <c r="E1262" s="2">
        <v>0</v>
      </c>
      <c r="F1262" s="2">
        <v>0</v>
      </c>
      <c r="G1262" s="2">
        <v>0</v>
      </c>
      <c r="H1262" s="2">
        <v>0</v>
      </c>
    </row>
    <row r="1263" spans="1:8" x14ac:dyDescent="0.2">
      <c r="A1263" t="s">
        <v>111</v>
      </c>
      <c r="B1263" t="s">
        <v>112</v>
      </c>
      <c r="C1263" s="2">
        <v>24813</v>
      </c>
      <c r="D1263" s="2">
        <v>0</v>
      </c>
      <c r="E1263" s="2">
        <v>0</v>
      </c>
      <c r="F1263" s="2">
        <v>0</v>
      </c>
      <c r="G1263" s="2">
        <v>0</v>
      </c>
      <c r="H1263" s="2">
        <v>0</v>
      </c>
    </row>
    <row r="1264" spans="1:8" x14ac:dyDescent="0.2">
      <c r="A1264" s="67" t="s">
        <v>401</v>
      </c>
      <c r="B1264" s="67"/>
      <c r="C1264" s="17">
        <v>1370000</v>
      </c>
      <c r="D1264" s="17">
        <v>1369000</v>
      </c>
      <c r="E1264" s="17">
        <v>1369000</v>
      </c>
      <c r="F1264" s="17">
        <v>99.927000000000007</v>
      </c>
      <c r="G1264" s="17">
        <v>100</v>
      </c>
      <c r="H1264" s="17">
        <v>99.927000000000007</v>
      </c>
    </row>
    <row r="1265" spans="1:8" x14ac:dyDescent="0.2">
      <c r="A1265" s="68" t="s">
        <v>402</v>
      </c>
      <c r="B1265" s="68"/>
      <c r="C1265" s="18">
        <v>1295000</v>
      </c>
      <c r="D1265" s="18">
        <v>1294000</v>
      </c>
      <c r="E1265" s="18">
        <v>1294000</v>
      </c>
      <c r="F1265" s="18">
        <v>99.922700000000006</v>
      </c>
      <c r="G1265" s="18">
        <v>100</v>
      </c>
      <c r="H1265" s="18">
        <v>99.922700000000006</v>
      </c>
    </row>
    <row r="1266" spans="1:8" x14ac:dyDescent="0.2">
      <c r="A1266" s="69" t="s">
        <v>217</v>
      </c>
      <c r="B1266" s="69"/>
      <c r="C1266" s="15">
        <v>1295000</v>
      </c>
      <c r="D1266" s="15">
        <v>1294000</v>
      </c>
      <c r="E1266" s="15">
        <v>1294000</v>
      </c>
      <c r="F1266" s="15">
        <v>99.922700000000006</v>
      </c>
      <c r="G1266" s="15">
        <v>100</v>
      </c>
      <c r="H1266" s="15">
        <v>99.922700000000006</v>
      </c>
    </row>
    <row r="1267" spans="1:8" x14ac:dyDescent="0.2">
      <c r="A1267" s="69" t="s">
        <v>218</v>
      </c>
      <c r="B1267" s="69"/>
      <c r="C1267" s="15">
        <v>1295000</v>
      </c>
      <c r="D1267" s="15">
        <v>1294000</v>
      </c>
      <c r="E1267" s="15">
        <v>1294000</v>
      </c>
      <c r="F1267" s="15">
        <v>99.922700000000006</v>
      </c>
      <c r="G1267" s="15">
        <v>100</v>
      </c>
      <c r="H1267" s="15">
        <v>99.922700000000006</v>
      </c>
    </row>
    <row r="1268" spans="1:8" x14ac:dyDescent="0.2">
      <c r="A1268" s="70" t="s">
        <v>257</v>
      </c>
      <c r="B1268" s="70"/>
      <c r="C1268" s="16">
        <v>1132000</v>
      </c>
      <c r="D1268" s="16">
        <v>1132000</v>
      </c>
      <c r="E1268" s="16">
        <v>1132000</v>
      </c>
      <c r="F1268" s="16">
        <v>100</v>
      </c>
      <c r="G1268" s="16">
        <v>100</v>
      </c>
      <c r="H1268" s="16">
        <v>100</v>
      </c>
    </row>
    <row r="1269" spans="1:8" x14ac:dyDescent="0.2">
      <c r="A1269" s="70" t="s">
        <v>258</v>
      </c>
      <c r="B1269" s="70"/>
      <c r="C1269" s="16">
        <v>1132000</v>
      </c>
      <c r="D1269" s="16">
        <v>1132000</v>
      </c>
      <c r="E1269" s="16">
        <v>1132000</v>
      </c>
      <c r="F1269" s="16">
        <v>100</v>
      </c>
      <c r="G1269" s="16">
        <v>100</v>
      </c>
      <c r="H1269" s="16">
        <v>100</v>
      </c>
    </row>
    <row r="1270" spans="1:8" x14ac:dyDescent="0.2">
      <c r="A1270" t="s">
        <v>8</v>
      </c>
      <c r="B1270" t="s">
        <v>20</v>
      </c>
      <c r="C1270" s="2">
        <v>1132000</v>
      </c>
      <c r="D1270" s="2">
        <v>1132000</v>
      </c>
      <c r="E1270" s="2">
        <v>1132000</v>
      </c>
      <c r="F1270" s="2">
        <v>100</v>
      </c>
      <c r="G1270" s="2">
        <v>100</v>
      </c>
      <c r="H1270" s="2">
        <v>100</v>
      </c>
    </row>
    <row r="1271" spans="1:8" x14ac:dyDescent="0.2">
      <c r="A1271" t="s">
        <v>93</v>
      </c>
      <c r="B1271" t="s">
        <v>94</v>
      </c>
      <c r="C1271" s="2">
        <v>958500</v>
      </c>
      <c r="D1271" s="2">
        <v>958500</v>
      </c>
      <c r="E1271" s="2">
        <v>958500</v>
      </c>
      <c r="F1271" s="2">
        <v>100</v>
      </c>
      <c r="G1271" s="2">
        <v>100</v>
      </c>
      <c r="H1271" s="2">
        <v>100</v>
      </c>
    </row>
    <row r="1272" spans="1:8" x14ac:dyDescent="0.2">
      <c r="A1272" t="s">
        <v>95</v>
      </c>
      <c r="B1272" t="s">
        <v>96</v>
      </c>
      <c r="C1272" s="2">
        <v>432000</v>
      </c>
      <c r="D1272" s="2">
        <v>0</v>
      </c>
      <c r="E1272" s="2">
        <v>0</v>
      </c>
      <c r="F1272" s="2">
        <v>0</v>
      </c>
      <c r="G1272" s="2">
        <v>0</v>
      </c>
      <c r="H1272" s="2">
        <v>0</v>
      </c>
    </row>
    <row r="1273" spans="1:8" x14ac:dyDescent="0.2">
      <c r="A1273" t="s">
        <v>97</v>
      </c>
      <c r="B1273" t="s">
        <v>98</v>
      </c>
      <c r="C1273" s="2">
        <v>241000</v>
      </c>
      <c r="D1273" s="2">
        <v>0</v>
      </c>
      <c r="E1273" s="2">
        <v>0</v>
      </c>
      <c r="F1273" s="2">
        <v>0</v>
      </c>
      <c r="G1273" s="2">
        <v>0</v>
      </c>
      <c r="H1273" s="2">
        <v>0</v>
      </c>
    </row>
    <row r="1274" spans="1:8" x14ac:dyDescent="0.2">
      <c r="A1274" t="s">
        <v>99</v>
      </c>
      <c r="B1274" t="s">
        <v>100</v>
      </c>
      <c r="C1274" s="2">
        <v>285500</v>
      </c>
      <c r="D1274" s="2">
        <v>0</v>
      </c>
      <c r="E1274" s="2">
        <v>0</v>
      </c>
      <c r="F1274" s="2">
        <v>0</v>
      </c>
      <c r="G1274" s="2">
        <v>0</v>
      </c>
      <c r="H1274" s="2">
        <v>0</v>
      </c>
    </row>
    <row r="1275" spans="1:8" x14ac:dyDescent="0.2">
      <c r="A1275" t="s">
        <v>101</v>
      </c>
      <c r="B1275" t="s">
        <v>102</v>
      </c>
      <c r="C1275" s="2">
        <v>173000</v>
      </c>
      <c r="D1275" s="2">
        <v>173000</v>
      </c>
      <c r="E1275" s="2">
        <v>173000</v>
      </c>
      <c r="F1275" s="2">
        <v>100</v>
      </c>
      <c r="G1275" s="2">
        <v>100</v>
      </c>
      <c r="H1275" s="2">
        <v>100</v>
      </c>
    </row>
    <row r="1276" spans="1:8" x14ac:dyDescent="0.2">
      <c r="A1276" t="s">
        <v>103</v>
      </c>
      <c r="B1276" t="s">
        <v>104</v>
      </c>
      <c r="C1276" s="2">
        <v>24000</v>
      </c>
      <c r="D1276" s="2">
        <v>0</v>
      </c>
      <c r="E1276" s="2">
        <v>0</v>
      </c>
      <c r="F1276" s="2">
        <v>0</v>
      </c>
      <c r="G1276" s="2">
        <v>0</v>
      </c>
      <c r="H1276" s="2">
        <v>0</v>
      </c>
    </row>
    <row r="1277" spans="1:8" x14ac:dyDescent="0.2">
      <c r="A1277" t="s">
        <v>105</v>
      </c>
      <c r="B1277" t="s">
        <v>106</v>
      </c>
      <c r="C1277" s="2">
        <v>41000</v>
      </c>
      <c r="D1277" s="2">
        <v>0</v>
      </c>
      <c r="E1277" s="2">
        <v>0</v>
      </c>
      <c r="F1277" s="2">
        <v>0</v>
      </c>
      <c r="G1277" s="2">
        <v>0</v>
      </c>
      <c r="H1277" s="2">
        <v>0</v>
      </c>
    </row>
    <row r="1278" spans="1:8" x14ac:dyDescent="0.2">
      <c r="A1278" t="s">
        <v>107</v>
      </c>
      <c r="B1278" t="s">
        <v>108</v>
      </c>
      <c r="C1278" s="2">
        <v>89500</v>
      </c>
      <c r="D1278" s="2">
        <v>0</v>
      </c>
      <c r="E1278" s="2">
        <v>0</v>
      </c>
      <c r="F1278" s="2">
        <v>0</v>
      </c>
      <c r="G1278" s="2">
        <v>0</v>
      </c>
      <c r="H1278" s="2">
        <v>0</v>
      </c>
    </row>
    <row r="1279" spans="1:8" x14ac:dyDescent="0.2">
      <c r="A1279" t="s">
        <v>111</v>
      </c>
      <c r="B1279" t="s">
        <v>112</v>
      </c>
      <c r="C1279" s="2">
        <v>18500</v>
      </c>
      <c r="D1279" s="2">
        <v>0</v>
      </c>
      <c r="E1279" s="2">
        <v>0</v>
      </c>
      <c r="F1279" s="2">
        <v>0</v>
      </c>
      <c r="G1279" s="2">
        <v>0</v>
      </c>
      <c r="H1279" s="2">
        <v>0</v>
      </c>
    </row>
    <row r="1280" spans="1:8" x14ac:dyDescent="0.2">
      <c r="A1280" t="s">
        <v>113</v>
      </c>
      <c r="B1280" t="s">
        <v>114</v>
      </c>
      <c r="C1280" s="2">
        <v>500</v>
      </c>
      <c r="D1280" s="2">
        <v>500</v>
      </c>
      <c r="E1280" s="2">
        <v>500</v>
      </c>
      <c r="F1280" s="2">
        <v>100</v>
      </c>
      <c r="G1280" s="2">
        <v>100</v>
      </c>
      <c r="H1280" s="2">
        <v>100</v>
      </c>
    </row>
    <row r="1281" spans="1:8" x14ac:dyDescent="0.2">
      <c r="A1281" t="s">
        <v>117</v>
      </c>
      <c r="B1281" t="s">
        <v>118</v>
      </c>
      <c r="C1281" s="2">
        <v>500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</row>
    <row r="1282" spans="1:8" x14ac:dyDescent="0.2">
      <c r="A1282" s="70" t="s">
        <v>403</v>
      </c>
      <c r="B1282" s="70"/>
      <c r="C1282" s="16">
        <v>103000</v>
      </c>
      <c r="D1282" s="16">
        <v>102000</v>
      </c>
      <c r="E1282" s="16">
        <v>102000</v>
      </c>
      <c r="F1282" s="16">
        <v>99.0291</v>
      </c>
      <c r="G1282" s="16">
        <v>100</v>
      </c>
      <c r="H1282" s="16">
        <v>99.0291</v>
      </c>
    </row>
    <row r="1283" spans="1:8" x14ac:dyDescent="0.2">
      <c r="A1283" s="70" t="s">
        <v>404</v>
      </c>
      <c r="B1283" s="70"/>
      <c r="C1283" s="16">
        <v>102000</v>
      </c>
      <c r="D1283" s="16">
        <v>102000</v>
      </c>
      <c r="E1283" s="16">
        <v>102000</v>
      </c>
      <c r="F1283" s="16">
        <v>100</v>
      </c>
      <c r="G1283" s="16">
        <v>100</v>
      </c>
      <c r="H1283" s="16">
        <v>100</v>
      </c>
    </row>
    <row r="1284" spans="1:8" x14ac:dyDescent="0.2">
      <c r="A1284" t="s">
        <v>8</v>
      </c>
      <c r="B1284" t="s">
        <v>20</v>
      </c>
      <c r="C1284" s="2">
        <v>102000</v>
      </c>
      <c r="D1284" s="2">
        <v>102000</v>
      </c>
      <c r="E1284" s="2">
        <v>102000</v>
      </c>
      <c r="F1284" s="2">
        <v>100</v>
      </c>
      <c r="G1284" s="2">
        <v>100</v>
      </c>
      <c r="H1284" s="2">
        <v>100</v>
      </c>
    </row>
    <row r="1285" spans="1:8" x14ac:dyDescent="0.2">
      <c r="A1285" t="s">
        <v>93</v>
      </c>
      <c r="B1285" t="s">
        <v>94</v>
      </c>
      <c r="C1285" s="2">
        <v>60500</v>
      </c>
      <c r="D1285" s="2">
        <v>60500</v>
      </c>
      <c r="E1285" s="2">
        <v>60500</v>
      </c>
      <c r="F1285" s="2">
        <v>100</v>
      </c>
      <c r="G1285" s="2">
        <v>100</v>
      </c>
      <c r="H1285" s="2">
        <v>100</v>
      </c>
    </row>
    <row r="1286" spans="1:8" x14ac:dyDescent="0.2">
      <c r="A1286" t="s">
        <v>95</v>
      </c>
      <c r="B1286" t="s">
        <v>96</v>
      </c>
      <c r="C1286" s="2">
        <v>50000</v>
      </c>
      <c r="D1286" s="2">
        <v>0</v>
      </c>
      <c r="E1286" s="2">
        <v>0</v>
      </c>
      <c r="F1286" s="2">
        <v>0</v>
      </c>
      <c r="G1286" s="2">
        <v>0</v>
      </c>
      <c r="H1286" s="2">
        <v>0</v>
      </c>
    </row>
    <row r="1287" spans="1:8" x14ac:dyDescent="0.2">
      <c r="A1287" t="s">
        <v>99</v>
      </c>
      <c r="B1287" t="s">
        <v>100</v>
      </c>
      <c r="C1287" s="2">
        <v>10500</v>
      </c>
      <c r="D1287" s="2">
        <v>0</v>
      </c>
      <c r="E1287" s="2">
        <v>0</v>
      </c>
      <c r="F1287" s="2">
        <v>0</v>
      </c>
      <c r="G1287" s="2">
        <v>0</v>
      </c>
      <c r="H1287" s="2">
        <v>0</v>
      </c>
    </row>
    <row r="1288" spans="1:8" x14ac:dyDescent="0.2">
      <c r="A1288" t="s">
        <v>101</v>
      </c>
      <c r="B1288" t="s">
        <v>102</v>
      </c>
      <c r="C1288" s="2">
        <v>41500</v>
      </c>
      <c r="D1288" s="2">
        <v>41500</v>
      </c>
      <c r="E1288" s="2">
        <v>41500</v>
      </c>
      <c r="F1288" s="2">
        <v>100</v>
      </c>
      <c r="G1288" s="2">
        <v>100</v>
      </c>
      <c r="H1288" s="2">
        <v>100</v>
      </c>
    </row>
    <row r="1289" spans="1:8" x14ac:dyDescent="0.2">
      <c r="A1289" t="s">
        <v>105</v>
      </c>
      <c r="B1289" t="s">
        <v>106</v>
      </c>
      <c r="C1289" s="2">
        <v>20000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</row>
    <row r="1290" spans="1:8" x14ac:dyDescent="0.2">
      <c r="A1290" t="s">
        <v>107</v>
      </c>
      <c r="B1290" t="s">
        <v>108</v>
      </c>
      <c r="C1290" s="2">
        <v>16500</v>
      </c>
      <c r="D1290" s="2">
        <v>0</v>
      </c>
      <c r="E1290" s="2">
        <v>0</v>
      </c>
      <c r="F1290" s="2">
        <v>0</v>
      </c>
      <c r="G1290" s="2">
        <v>0</v>
      </c>
      <c r="H1290" s="2">
        <v>0</v>
      </c>
    </row>
    <row r="1291" spans="1:8" x14ac:dyDescent="0.2">
      <c r="A1291" t="s">
        <v>111</v>
      </c>
      <c r="B1291" t="s">
        <v>112</v>
      </c>
      <c r="C1291" s="2">
        <v>5000</v>
      </c>
      <c r="D1291" s="2">
        <v>0</v>
      </c>
      <c r="E1291" s="2">
        <v>0</v>
      </c>
      <c r="F1291" s="2">
        <v>0</v>
      </c>
      <c r="G1291" s="2">
        <v>0</v>
      </c>
      <c r="H1291" s="2">
        <v>0</v>
      </c>
    </row>
    <row r="1292" spans="1:8" x14ac:dyDescent="0.2">
      <c r="A1292" s="70" t="s">
        <v>405</v>
      </c>
      <c r="B1292" s="70"/>
      <c r="C1292" s="16">
        <v>1000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</row>
    <row r="1293" spans="1:8" x14ac:dyDescent="0.2">
      <c r="A1293" t="s">
        <v>8</v>
      </c>
      <c r="B1293" t="s">
        <v>20</v>
      </c>
      <c r="C1293" s="2">
        <v>1000</v>
      </c>
      <c r="D1293" s="2">
        <v>0</v>
      </c>
      <c r="E1293" s="2">
        <v>0</v>
      </c>
      <c r="F1293" s="2">
        <v>0</v>
      </c>
      <c r="G1293" s="2">
        <v>0</v>
      </c>
      <c r="H1293" s="2">
        <v>0</v>
      </c>
    </row>
    <row r="1294" spans="1:8" x14ac:dyDescent="0.2">
      <c r="A1294" t="s">
        <v>101</v>
      </c>
      <c r="B1294" t="s">
        <v>102</v>
      </c>
      <c r="C1294" s="2">
        <v>1000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</row>
    <row r="1295" spans="1:8" x14ac:dyDescent="0.2">
      <c r="A1295" t="s">
        <v>111</v>
      </c>
      <c r="B1295" t="s">
        <v>112</v>
      </c>
      <c r="C1295" s="2">
        <v>1000</v>
      </c>
      <c r="D1295" s="2">
        <v>0</v>
      </c>
      <c r="E1295" s="2">
        <v>0</v>
      </c>
      <c r="F1295" s="2">
        <v>0</v>
      </c>
      <c r="G1295" s="2">
        <v>0</v>
      </c>
      <c r="H1295" s="2">
        <v>0</v>
      </c>
    </row>
    <row r="1296" spans="1:8" x14ac:dyDescent="0.2">
      <c r="A1296" s="70" t="s">
        <v>275</v>
      </c>
      <c r="B1296" s="70"/>
      <c r="C1296" s="16">
        <v>55000</v>
      </c>
      <c r="D1296" s="16">
        <v>55000</v>
      </c>
      <c r="E1296" s="16">
        <v>55000</v>
      </c>
      <c r="F1296" s="16">
        <v>100</v>
      </c>
      <c r="G1296" s="16">
        <v>100</v>
      </c>
      <c r="H1296" s="16">
        <v>100</v>
      </c>
    </row>
    <row r="1297" spans="1:8" x14ac:dyDescent="0.2">
      <c r="A1297" s="70" t="s">
        <v>406</v>
      </c>
      <c r="B1297" s="70"/>
      <c r="C1297" s="16">
        <v>55000</v>
      </c>
      <c r="D1297" s="16">
        <v>55000</v>
      </c>
      <c r="E1297" s="16">
        <v>55000</v>
      </c>
      <c r="F1297" s="16">
        <v>100</v>
      </c>
      <c r="G1297" s="16">
        <v>100</v>
      </c>
      <c r="H1297" s="16">
        <v>100</v>
      </c>
    </row>
    <row r="1298" spans="1:8" x14ac:dyDescent="0.2">
      <c r="A1298" t="s">
        <v>8</v>
      </c>
      <c r="B1298" t="s">
        <v>20</v>
      </c>
      <c r="C1298" s="2">
        <v>55000</v>
      </c>
      <c r="D1298" s="2">
        <v>55000</v>
      </c>
      <c r="E1298" s="2">
        <v>55000</v>
      </c>
      <c r="F1298" s="2">
        <v>100</v>
      </c>
      <c r="G1298" s="2">
        <v>100</v>
      </c>
      <c r="H1298" s="2">
        <v>100</v>
      </c>
    </row>
    <row r="1299" spans="1:8" x14ac:dyDescent="0.2">
      <c r="A1299" t="s">
        <v>93</v>
      </c>
      <c r="B1299" t="s">
        <v>94</v>
      </c>
      <c r="C1299" s="2">
        <v>20000</v>
      </c>
      <c r="D1299" s="2">
        <v>20000</v>
      </c>
      <c r="E1299" s="2">
        <v>20000</v>
      </c>
      <c r="F1299" s="2">
        <v>100</v>
      </c>
      <c r="G1299" s="2">
        <v>100</v>
      </c>
      <c r="H1299" s="2">
        <v>100</v>
      </c>
    </row>
    <row r="1300" spans="1:8" x14ac:dyDescent="0.2">
      <c r="A1300" t="s">
        <v>95</v>
      </c>
      <c r="B1300" t="s">
        <v>96</v>
      </c>
      <c r="C1300" s="2">
        <v>16000</v>
      </c>
      <c r="D1300" s="2">
        <v>0</v>
      </c>
      <c r="E1300" s="2">
        <v>0</v>
      </c>
      <c r="F1300" s="2">
        <v>0</v>
      </c>
      <c r="G1300" s="2">
        <v>0</v>
      </c>
      <c r="H1300" s="2">
        <v>0</v>
      </c>
    </row>
    <row r="1301" spans="1:8" x14ac:dyDescent="0.2">
      <c r="A1301" t="s">
        <v>99</v>
      </c>
      <c r="B1301" t="s">
        <v>100</v>
      </c>
      <c r="C1301" s="2">
        <v>4000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</row>
    <row r="1302" spans="1:8" x14ac:dyDescent="0.2">
      <c r="A1302" t="s">
        <v>101</v>
      </c>
      <c r="B1302" t="s">
        <v>102</v>
      </c>
      <c r="C1302" s="2">
        <v>35000</v>
      </c>
      <c r="D1302" s="2">
        <v>35000</v>
      </c>
      <c r="E1302" s="2">
        <v>35000</v>
      </c>
      <c r="F1302" s="2">
        <v>100</v>
      </c>
      <c r="G1302" s="2">
        <v>100</v>
      </c>
      <c r="H1302" s="2">
        <v>100</v>
      </c>
    </row>
    <row r="1303" spans="1:8" x14ac:dyDescent="0.2">
      <c r="A1303" t="s">
        <v>103</v>
      </c>
      <c r="B1303" t="s">
        <v>104</v>
      </c>
      <c r="C1303" s="2">
        <v>20000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</row>
    <row r="1304" spans="1:8" x14ac:dyDescent="0.2">
      <c r="A1304" t="s">
        <v>105</v>
      </c>
      <c r="B1304" t="s">
        <v>106</v>
      </c>
      <c r="C1304" s="2">
        <v>10000</v>
      </c>
      <c r="D1304" s="2">
        <v>0</v>
      </c>
      <c r="E1304" s="2">
        <v>0</v>
      </c>
      <c r="F1304" s="2">
        <v>0</v>
      </c>
      <c r="G1304" s="2">
        <v>0</v>
      </c>
      <c r="H1304" s="2">
        <v>0</v>
      </c>
    </row>
    <row r="1305" spans="1:8" x14ac:dyDescent="0.2">
      <c r="A1305" t="s">
        <v>111</v>
      </c>
      <c r="B1305" t="s">
        <v>112</v>
      </c>
      <c r="C1305" s="2">
        <v>5000</v>
      </c>
      <c r="D1305" s="2">
        <v>0</v>
      </c>
      <c r="E1305" s="2">
        <v>0</v>
      </c>
      <c r="F1305" s="2">
        <v>0</v>
      </c>
      <c r="G1305" s="2">
        <v>0</v>
      </c>
      <c r="H1305" s="2">
        <v>0</v>
      </c>
    </row>
    <row r="1306" spans="1:8" x14ac:dyDescent="0.2">
      <c r="A1306" s="70" t="s">
        <v>320</v>
      </c>
      <c r="B1306" s="70"/>
      <c r="C1306" s="16">
        <v>5000</v>
      </c>
      <c r="D1306" s="16">
        <v>5000</v>
      </c>
      <c r="E1306" s="16">
        <v>5000</v>
      </c>
      <c r="F1306" s="16">
        <v>100</v>
      </c>
      <c r="G1306" s="16">
        <v>100</v>
      </c>
      <c r="H1306" s="16">
        <v>100</v>
      </c>
    </row>
    <row r="1307" spans="1:8" x14ac:dyDescent="0.2">
      <c r="A1307" s="70" t="s">
        <v>407</v>
      </c>
      <c r="B1307" s="70"/>
      <c r="C1307" s="16">
        <v>5000</v>
      </c>
      <c r="D1307" s="16">
        <v>5000</v>
      </c>
      <c r="E1307" s="16">
        <v>5000</v>
      </c>
      <c r="F1307" s="16">
        <v>100</v>
      </c>
      <c r="G1307" s="16">
        <v>100</v>
      </c>
      <c r="H1307" s="16">
        <v>100</v>
      </c>
    </row>
    <row r="1308" spans="1:8" x14ac:dyDescent="0.2">
      <c r="A1308" t="s">
        <v>8</v>
      </c>
      <c r="B1308" t="s">
        <v>20</v>
      </c>
      <c r="C1308" s="2">
        <v>5000</v>
      </c>
      <c r="D1308" s="2">
        <v>5000</v>
      </c>
      <c r="E1308" s="2">
        <v>5000</v>
      </c>
      <c r="F1308" s="2">
        <v>100</v>
      </c>
      <c r="G1308" s="2">
        <v>100</v>
      </c>
      <c r="H1308" s="2">
        <v>100</v>
      </c>
    </row>
    <row r="1309" spans="1:8" x14ac:dyDescent="0.2">
      <c r="A1309" t="s">
        <v>101</v>
      </c>
      <c r="B1309" t="s">
        <v>102</v>
      </c>
      <c r="C1309" s="2">
        <v>5000</v>
      </c>
      <c r="D1309" s="2">
        <v>5000</v>
      </c>
      <c r="E1309" s="2">
        <v>5000</v>
      </c>
      <c r="F1309" s="2">
        <v>100</v>
      </c>
      <c r="G1309" s="2">
        <v>100</v>
      </c>
      <c r="H1309" s="2">
        <v>100</v>
      </c>
    </row>
    <row r="1310" spans="1:8" x14ac:dyDescent="0.2">
      <c r="A1310" t="s">
        <v>105</v>
      </c>
      <c r="B1310" t="s">
        <v>106</v>
      </c>
      <c r="C1310" s="2">
        <v>5000</v>
      </c>
      <c r="D1310" s="2">
        <v>0</v>
      </c>
      <c r="E1310" s="2">
        <v>0</v>
      </c>
      <c r="F1310" s="2">
        <v>0</v>
      </c>
      <c r="G1310" s="2">
        <v>0</v>
      </c>
      <c r="H1310" s="2">
        <v>0</v>
      </c>
    </row>
    <row r="1311" spans="1:8" x14ac:dyDescent="0.2">
      <c r="A1311" s="68" t="s">
        <v>408</v>
      </c>
      <c r="B1311" s="68"/>
      <c r="C1311" s="18">
        <v>75000</v>
      </c>
      <c r="D1311" s="18">
        <v>75000</v>
      </c>
      <c r="E1311" s="18">
        <v>75000</v>
      </c>
      <c r="F1311" s="18">
        <v>100</v>
      </c>
      <c r="G1311" s="18">
        <v>100</v>
      </c>
      <c r="H1311" s="18">
        <v>100</v>
      </c>
    </row>
    <row r="1312" spans="1:8" x14ac:dyDescent="0.2">
      <c r="A1312" s="69" t="s">
        <v>217</v>
      </c>
      <c r="B1312" s="69"/>
      <c r="C1312" s="15">
        <v>75000</v>
      </c>
      <c r="D1312" s="15">
        <v>75000</v>
      </c>
      <c r="E1312" s="15">
        <v>75000</v>
      </c>
      <c r="F1312" s="15">
        <v>100</v>
      </c>
      <c r="G1312" s="15">
        <v>100</v>
      </c>
      <c r="H1312" s="15">
        <v>100</v>
      </c>
    </row>
    <row r="1313" spans="1:8" x14ac:dyDescent="0.2">
      <c r="A1313" s="69" t="s">
        <v>218</v>
      </c>
      <c r="B1313" s="69"/>
      <c r="C1313" s="15">
        <v>75000</v>
      </c>
      <c r="D1313" s="15">
        <v>75000</v>
      </c>
      <c r="E1313" s="15">
        <v>75000</v>
      </c>
      <c r="F1313" s="15">
        <v>100</v>
      </c>
      <c r="G1313" s="15">
        <v>100</v>
      </c>
      <c r="H1313" s="15">
        <v>100</v>
      </c>
    </row>
    <row r="1314" spans="1:8" x14ac:dyDescent="0.2">
      <c r="A1314" s="70" t="s">
        <v>275</v>
      </c>
      <c r="B1314" s="70"/>
      <c r="C1314" s="16">
        <v>40000</v>
      </c>
      <c r="D1314" s="16">
        <v>40000</v>
      </c>
      <c r="E1314" s="16">
        <v>40000</v>
      </c>
      <c r="F1314" s="16">
        <v>100</v>
      </c>
      <c r="G1314" s="16">
        <v>100</v>
      </c>
      <c r="H1314" s="16">
        <v>100</v>
      </c>
    </row>
    <row r="1315" spans="1:8" x14ac:dyDescent="0.2">
      <c r="A1315" s="70" t="s">
        <v>406</v>
      </c>
      <c r="B1315" s="70"/>
      <c r="C1315" s="16">
        <v>40000</v>
      </c>
      <c r="D1315" s="16">
        <v>40000</v>
      </c>
      <c r="E1315" s="16">
        <v>40000</v>
      </c>
      <c r="F1315" s="16">
        <v>100</v>
      </c>
      <c r="G1315" s="16">
        <v>100</v>
      </c>
      <c r="H1315" s="16">
        <v>100</v>
      </c>
    </row>
    <row r="1316" spans="1:8" x14ac:dyDescent="0.2">
      <c r="A1316" t="s">
        <v>21</v>
      </c>
      <c r="B1316" t="s">
        <v>22</v>
      </c>
      <c r="C1316" s="2">
        <v>40000</v>
      </c>
      <c r="D1316" s="2">
        <v>40000</v>
      </c>
      <c r="E1316" s="2">
        <v>40000</v>
      </c>
      <c r="F1316" s="2">
        <v>100</v>
      </c>
      <c r="G1316" s="2">
        <v>100</v>
      </c>
      <c r="H1316" s="2">
        <v>100</v>
      </c>
    </row>
    <row r="1317" spans="1:8" x14ac:dyDescent="0.2">
      <c r="A1317" t="s">
        <v>154</v>
      </c>
      <c r="B1317" t="s">
        <v>155</v>
      </c>
      <c r="C1317" s="2">
        <v>40000</v>
      </c>
      <c r="D1317" s="2">
        <v>40000</v>
      </c>
      <c r="E1317" s="2">
        <v>40000</v>
      </c>
      <c r="F1317" s="2">
        <v>100</v>
      </c>
      <c r="G1317" s="2">
        <v>100</v>
      </c>
      <c r="H1317" s="2">
        <v>100</v>
      </c>
    </row>
    <row r="1318" spans="1:8" x14ac:dyDescent="0.2">
      <c r="A1318" t="s">
        <v>158</v>
      </c>
      <c r="B1318" t="s">
        <v>159</v>
      </c>
      <c r="C1318" s="2">
        <v>40000</v>
      </c>
      <c r="D1318" s="2">
        <v>0</v>
      </c>
      <c r="E1318" s="2">
        <v>0</v>
      </c>
      <c r="F1318" s="2">
        <v>0</v>
      </c>
      <c r="G1318" s="2">
        <v>0</v>
      </c>
      <c r="H1318" s="2">
        <v>0</v>
      </c>
    </row>
    <row r="1319" spans="1:8" x14ac:dyDescent="0.2">
      <c r="A1319" s="70" t="s">
        <v>320</v>
      </c>
      <c r="B1319" s="70"/>
      <c r="C1319" s="16">
        <v>15000</v>
      </c>
      <c r="D1319" s="16">
        <v>15000</v>
      </c>
      <c r="E1319" s="16">
        <v>15000</v>
      </c>
      <c r="F1319" s="16">
        <v>100</v>
      </c>
      <c r="G1319" s="16">
        <v>100</v>
      </c>
      <c r="H1319" s="16">
        <v>100</v>
      </c>
    </row>
    <row r="1320" spans="1:8" x14ac:dyDescent="0.2">
      <c r="A1320" s="70" t="s">
        <v>407</v>
      </c>
      <c r="B1320" s="70"/>
      <c r="C1320" s="16">
        <v>15000</v>
      </c>
      <c r="D1320" s="16">
        <v>15000</v>
      </c>
      <c r="E1320" s="16">
        <v>15000</v>
      </c>
      <c r="F1320" s="16">
        <v>100</v>
      </c>
      <c r="G1320" s="16">
        <v>100</v>
      </c>
      <c r="H1320" s="16">
        <v>100</v>
      </c>
    </row>
    <row r="1321" spans="1:8" x14ac:dyDescent="0.2">
      <c r="A1321" t="s">
        <v>21</v>
      </c>
      <c r="B1321" t="s">
        <v>22</v>
      </c>
      <c r="C1321" s="2">
        <v>15000</v>
      </c>
      <c r="D1321" s="2">
        <v>15000</v>
      </c>
      <c r="E1321" s="2">
        <v>15000</v>
      </c>
      <c r="F1321" s="2">
        <v>100</v>
      </c>
      <c r="G1321" s="2">
        <v>100</v>
      </c>
      <c r="H1321" s="2">
        <v>100</v>
      </c>
    </row>
    <row r="1322" spans="1:8" x14ac:dyDescent="0.2">
      <c r="A1322" t="s">
        <v>154</v>
      </c>
      <c r="B1322" t="s">
        <v>155</v>
      </c>
      <c r="C1322" s="2">
        <v>15000</v>
      </c>
      <c r="D1322" s="2">
        <v>15000</v>
      </c>
      <c r="E1322" s="2">
        <v>15000</v>
      </c>
      <c r="F1322" s="2">
        <v>100</v>
      </c>
      <c r="G1322" s="2">
        <v>100</v>
      </c>
      <c r="H1322" s="2">
        <v>100</v>
      </c>
    </row>
    <row r="1323" spans="1:8" x14ac:dyDescent="0.2">
      <c r="A1323" t="s">
        <v>158</v>
      </c>
      <c r="B1323" t="s">
        <v>159</v>
      </c>
      <c r="C1323" s="2">
        <v>15000</v>
      </c>
      <c r="D1323" s="2">
        <v>0</v>
      </c>
      <c r="E1323" s="2">
        <v>0</v>
      </c>
      <c r="F1323" s="2">
        <v>0</v>
      </c>
      <c r="G1323" s="2">
        <v>0</v>
      </c>
      <c r="H1323" s="2">
        <v>0</v>
      </c>
    </row>
    <row r="1324" spans="1:8" x14ac:dyDescent="0.2">
      <c r="A1324" s="70" t="s">
        <v>294</v>
      </c>
      <c r="B1324" s="70"/>
      <c r="C1324" s="16">
        <v>20000</v>
      </c>
      <c r="D1324" s="16">
        <v>20000</v>
      </c>
      <c r="E1324" s="16">
        <v>20000</v>
      </c>
      <c r="F1324" s="16">
        <v>100</v>
      </c>
      <c r="G1324" s="16">
        <v>100</v>
      </c>
      <c r="H1324" s="16">
        <v>100</v>
      </c>
    </row>
    <row r="1325" spans="1:8" x14ac:dyDescent="0.2">
      <c r="A1325" s="70" t="s">
        <v>409</v>
      </c>
      <c r="B1325" s="70"/>
      <c r="C1325" s="16">
        <v>20000</v>
      </c>
      <c r="D1325" s="16">
        <v>20000</v>
      </c>
      <c r="E1325" s="16">
        <v>20000</v>
      </c>
      <c r="F1325" s="16">
        <v>100</v>
      </c>
      <c r="G1325" s="16">
        <v>100</v>
      </c>
      <c r="H1325" s="16">
        <v>100</v>
      </c>
    </row>
    <row r="1326" spans="1:8" x14ac:dyDescent="0.2">
      <c r="A1326" t="s">
        <v>21</v>
      </c>
      <c r="B1326" t="s">
        <v>22</v>
      </c>
      <c r="C1326" s="2">
        <v>20000</v>
      </c>
      <c r="D1326" s="2">
        <v>20000</v>
      </c>
      <c r="E1326" s="2">
        <v>20000</v>
      </c>
      <c r="F1326" s="2">
        <v>100</v>
      </c>
      <c r="G1326" s="2">
        <v>100</v>
      </c>
      <c r="H1326" s="2">
        <v>100</v>
      </c>
    </row>
    <row r="1327" spans="1:8" x14ac:dyDescent="0.2">
      <c r="A1327" t="s">
        <v>154</v>
      </c>
      <c r="B1327" t="s">
        <v>155</v>
      </c>
      <c r="C1327" s="2">
        <v>20000</v>
      </c>
      <c r="D1327" s="2">
        <v>20000</v>
      </c>
      <c r="E1327" s="2">
        <v>20000</v>
      </c>
      <c r="F1327" s="2">
        <v>100</v>
      </c>
      <c r="G1327" s="2">
        <v>100</v>
      </c>
      <c r="H1327" s="2">
        <v>100</v>
      </c>
    </row>
    <row r="1328" spans="1:8" x14ac:dyDescent="0.2">
      <c r="A1328" t="s">
        <v>158</v>
      </c>
      <c r="B1328" t="s">
        <v>159</v>
      </c>
      <c r="C1328" s="2">
        <v>20000</v>
      </c>
      <c r="D1328" s="2">
        <v>0</v>
      </c>
      <c r="E1328" s="2">
        <v>0</v>
      </c>
      <c r="F1328" s="2">
        <v>0</v>
      </c>
      <c r="G1328" s="2">
        <v>0</v>
      </c>
      <c r="H1328" s="2">
        <v>0</v>
      </c>
    </row>
    <row r="1329" spans="1:8" x14ac:dyDescent="0.2">
      <c r="A1329" s="66" t="s">
        <v>191</v>
      </c>
      <c r="B1329" s="66"/>
      <c r="C1329" s="14">
        <v>1967450</v>
      </c>
      <c r="D1329" s="14">
        <v>1809500</v>
      </c>
      <c r="E1329" s="14">
        <v>1673100</v>
      </c>
      <c r="F1329" s="14">
        <v>91.971800000000002</v>
      </c>
      <c r="G1329" s="14">
        <v>92.462000000000003</v>
      </c>
      <c r="H1329" s="14">
        <v>85.039000000000001</v>
      </c>
    </row>
    <row r="1330" spans="1:8" x14ac:dyDescent="0.2">
      <c r="A1330" s="61" t="s">
        <v>257</v>
      </c>
      <c r="B1330" s="61"/>
      <c r="C1330" s="21">
        <f t="shared" ref="C1330:E1331" si="15">C1345+C1372+C1384</f>
        <v>1485700</v>
      </c>
      <c r="D1330" s="21">
        <f t="shared" si="15"/>
        <v>1445700</v>
      </c>
      <c r="E1330" s="21">
        <f t="shared" si="15"/>
        <v>1426100</v>
      </c>
      <c r="F1330" s="21">
        <f>D1330/C1330*100</f>
        <v>97.30766641986942</v>
      </c>
      <c r="G1330" s="21">
        <f>E1330/D1330*100</f>
        <v>98.644255378017561</v>
      </c>
      <c r="H1330" s="21">
        <f>E1330/C1330*100</f>
        <v>95.988422965605437</v>
      </c>
    </row>
    <row r="1331" spans="1:8" x14ac:dyDescent="0.2">
      <c r="A1331" s="61" t="s">
        <v>258</v>
      </c>
      <c r="B1331" s="61"/>
      <c r="C1331" s="21">
        <f t="shared" si="15"/>
        <v>1485700</v>
      </c>
      <c r="D1331" s="21">
        <f t="shared" si="15"/>
        <v>1445700</v>
      </c>
      <c r="E1331" s="21">
        <f t="shared" si="15"/>
        <v>1426100</v>
      </c>
      <c r="F1331" s="21">
        <f t="shared" ref="F1331:F1338" si="16">D1331/C1331*100</f>
        <v>97.30766641986942</v>
      </c>
      <c r="G1331" s="21">
        <f t="shared" ref="G1331:G1338" si="17">E1331/D1331*100</f>
        <v>98.644255378017561</v>
      </c>
      <c r="H1331" s="21">
        <f t="shared" ref="H1331:H1338" si="18">E1331/C1331*100</f>
        <v>95.988422965605437</v>
      </c>
    </row>
    <row r="1332" spans="1:8" x14ac:dyDescent="0.2">
      <c r="A1332" s="61" t="s">
        <v>403</v>
      </c>
      <c r="B1332" s="61"/>
      <c r="C1332" s="21">
        <f t="shared" ref="C1332:E1333" si="19">C1359</f>
        <v>157000</v>
      </c>
      <c r="D1332" s="21">
        <f t="shared" si="19"/>
        <v>224000</v>
      </c>
      <c r="E1332" s="21">
        <f t="shared" si="19"/>
        <v>247000</v>
      </c>
      <c r="F1332" s="21">
        <f t="shared" si="16"/>
        <v>142.67515923566879</v>
      </c>
      <c r="G1332" s="21">
        <f t="shared" si="17"/>
        <v>110.26785714285714</v>
      </c>
      <c r="H1332" s="21">
        <f t="shared" si="18"/>
        <v>157.32484076433121</v>
      </c>
    </row>
    <row r="1333" spans="1:8" x14ac:dyDescent="0.2">
      <c r="A1333" s="61" t="s">
        <v>404</v>
      </c>
      <c r="B1333" s="61"/>
      <c r="C1333" s="21">
        <f t="shared" si="19"/>
        <v>152000</v>
      </c>
      <c r="D1333" s="21">
        <f t="shared" si="19"/>
        <v>224000</v>
      </c>
      <c r="E1333" s="21">
        <f t="shared" si="19"/>
        <v>247000</v>
      </c>
      <c r="F1333" s="21">
        <f t="shared" si="16"/>
        <v>147.36842105263156</v>
      </c>
      <c r="G1333" s="21">
        <f t="shared" si="17"/>
        <v>110.26785714285714</v>
      </c>
      <c r="H1333" s="21">
        <f t="shared" si="18"/>
        <v>162.5</v>
      </c>
    </row>
    <row r="1334" spans="1:8" x14ac:dyDescent="0.2">
      <c r="A1334" s="61" t="s">
        <v>405</v>
      </c>
      <c r="B1334" s="61"/>
      <c r="C1334" s="21">
        <f>C1365</f>
        <v>5000</v>
      </c>
      <c r="D1334" s="21">
        <f>D1365</f>
        <v>0</v>
      </c>
      <c r="E1334" s="21">
        <f>E1365</f>
        <v>0</v>
      </c>
      <c r="F1334" s="21">
        <f t="shared" si="16"/>
        <v>0</v>
      </c>
      <c r="G1334" s="21">
        <v>0</v>
      </c>
      <c r="H1334" s="21">
        <f t="shared" si="18"/>
        <v>0</v>
      </c>
    </row>
    <row r="1335" spans="1:8" x14ac:dyDescent="0.2">
      <c r="A1335" s="61" t="s">
        <v>275</v>
      </c>
      <c r="B1335" s="61"/>
      <c r="C1335" s="21">
        <f t="shared" ref="C1335:E1336" si="20">C1395+C1436</f>
        <v>202550</v>
      </c>
      <c r="D1335" s="21">
        <f t="shared" si="20"/>
        <v>97200</v>
      </c>
      <c r="E1335" s="21">
        <f t="shared" si="20"/>
        <v>0</v>
      </c>
      <c r="F1335" s="21">
        <f t="shared" si="16"/>
        <v>47.988151073808936</v>
      </c>
      <c r="G1335" s="21">
        <f t="shared" si="17"/>
        <v>0</v>
      </c>
      <c r="H1335" s="21">
        <f t="shared" si="18"/>
        <v>0</v>
      </c>
    </row>
    <row r="1336" spans="1:8" x14ac:dyDescent="0.2">
      <c r="A1336" s="61" t="s">
        <v>406</v>
      </c>
      <c r="B1336" s="61"/>
      <c r="C1336" s="21">
        <f t="shared" si="20"/>
        <v>202550</v>
      </c>
      <c r="D1336" s="21">
        <f t="shared" si="20"/>
        <v>97200</v>
      </c>
      <c r="E1336" s="21">
        <f t="shared" si="20"/>
        <v>0</v>
      </c>
      <c r="F1336" s="21">
        <f t="shared" si="16"/>
        <v>47.988151073808936</v>
      </c>
      <c r="G1336" s="21">
        <f t="shared" si="17"/>
        <v>0</v>
      </c>
      <c r="H1336" s="21">
        <f t="shared" si="18"/>
        <v>0</v>
      </c>
    </row>
    <row r="1337" spans="1:8" x14ac:dyDescent="0.2">
      <c r="A1337" s="61" t="s">
        <v>320</v>
      </c>
      <c r="B1337" s="61"/>
      <c r="C1337" s="21">
        <f t="shared" ref="C1337:E1338" si="21">C1409+C1418+C1427+C1447+C1458</f>
        <v>122200</v>
      </c>
      <c r="D1337" s="21">
        <f t="shared" si="21"/>
        <v>42600</v>
      </c>
      <c r="E1337" s="21">
        <f t="shared" si="21"/>
        <v>0</v>
      </c>
      <c r="F1337" s="21">
        <f t="shared" si="16"/>
        <v>34.860883797054008</v>
      </c>
      <c r="G1337" s="21">
        <f t="shared" si="17"/>
        <v>0</v>
      </c>
      <c r="H1337" s="21">
        <f t="shared" si="18"/>
        <v>0</v>
      </c>
    </row>
    <row r="1338" spans="1:8" x14ac:dyDescent="0.2">
      <c r="A1338" s="61" t="s">
        <v>407</v>
      </c>
      <c r="B1338" s="61"/>
      <c r="C1338" s="21">
        <f t="shared" si="21"/>
        <v>122200</v>
      </c>
      <c r="D1338" s="21">
        <f t="shared" si="21"/>
        <v>42600</v>
      </c>
      <c r="E1338" s="21">
        <f t="shared" si="21"/>
        <v>0</v>
      </c>
      <c r="F1338" s="21">
        <f t="shared" si="16"/>
        <v>34.860883797054008</v>
      </c>
      <c r="G1338" s="21">
        <f t="shared" si="17"/>
        <v>0</v>
      </c>
      <c r="H1338" s="21">
        <f t="shared" si="18"/>
        <v>0</v>
      </c>
    </row>
    <row r="1339" spans="1:8" x14ac:dyDescent="0.2">
      <c r="A1339" s="71" t="s">
        <v>203</v>
      </c>
      <c r="B1339" s="71"/>
      <c r="C1339" s="19">
        <v>1967450</v>
      </c>
      <c r="D1339" s="19">
        <v>1809500</v>
      </c>
      <c r="E1339" s="19">
        <v>1673100</v>
      </c>
      <c r="F1339" s="19">
        <v>91.971800000000002</v>
      </c>
      <c r="G1339" s="19">
        <v>92.462000000000003</v>
      </c>
      <c r="H1339" s="19">
        <v>85.039000000000001</v>
      </c>
    </row>
    <row r="1340" spans="1:8" x14ac:dyDescent="0.2">
      <c r="A1340" s="72" t="s">
        <v>410</v>
      </c>
      <c r="B1340" s="72"/>
      <c r="C1340" s="20">
        <v>1967450</v>
      </c>
      <c r="D1340" s="20">
        <v>1809500</v>
      </c>
      <c r="E1340" s="20">
        <v>1673100</v>
      </c>
      <c r="F1340" s="20">
        <v>91.971800000000002</v>
      </c>
      <c r="G1340" s="20">
        <v>92.462000000000003</v>
      </c>
      <c r="H1340" s="20">
        <v>85.039000000000001</v>
      </c>
    </row>
    <row r="1341" spans="1:8" x14ac:dyDescent="0.2">
      <c r="A1341" s="67" t="s">
        <v>411</v>
      </c>
      <c r="B1341" s="67"/>
      <c r="C1341" s="17">
        <v>1623100</v>
      </c>
      <c r="D1341" s="17">
        <v>1650100</v>
      </c>
      <c r="E1341" s="17">
        <v>1673100</v>
      </c>
      <c r="F1341" s="17">
        <v>101.6634</v>
      </c>
      <c r="G1341" s="17">
        <v>101.3938</v>
      </c>
      <c r="H1341" s="17">
        <v>103.0805</v>
      </c>
    </row>
    <row r="1342" spans="1:8" x14ac:dyDescent="0.2">
      <c r="A1342" s="68" t="s">
        <v>412</v>
      </c>
      <c r="B1342" s="68"/>
      <c r="C1342" s="18">
        <v>1553100</v>
      </c>
      <c r="D1342" s="18">
        <v>1620100</v>
      </c>
      <c r="E1342" s="18">
        <v>1643100</v>
      </c>
      <c r="F1342" s="18">
        <v>104.3139</v>
      </c>
      <c r="G1342" s="18">
        <v>101.4196</v>
      </c>
      <c r="H1342" s="18">
        <v>105.7948</v>
      </c>
    </row>
    <row r="1343" spans="1:8" x14ac:dyDescent="0.2">
      <c r="A1343" s="69" t="s">
        <v>231</v>
      </c>
      <c r="B1343" s="69"/>
      <c r="C1343" s="15">
        <v>1553100</v>
      </c>
      <c r="D1343" s="15">
        <v>1620100</v>
      </c>
      <c r="E1343" s="15">
        <v>1643100</v>
      </c>
      <c r="F1343" s="15">
        <v>104.3139</v>
      </c>
      <c r="G1343" s="15">
        <v>101.4196</v>
      </c>
      <c r="H1343" s="15">
        <v>105.7948</v>
      </c>
    </row>
    <row r="1344" spans="1:8" x14ac:dyDescent="0.2">
      <c r="A1344" s="69" t="s">
        <v>232</v>
      </c>
      <c r="B1344" s="69"/>
      <c r="C1344" s="15">
        <v>1553100</v>
      </c>
      <c r="D1344" s="15">
        <v>1620100</v>
      </c>
      <c r="E1344" s="15">
        <v>1643100</v>
      </c>
      <c r="F1344" s="15">
        <v>104.3139</v>
      </c>
      <c r="G1344" s="15">
        <v>101.4196</v>
      </c>
      <c r="H1344" s="15">
        <v>105.7948</v>
      </c>
    </row>
    <row r="1345" spans="1:8" x14ac:dyDescent="0.2">
      <c r="A1345" s="70" t="s">
        <v>257</v>
      </c>
      <c r="B1345" s="70"/>
      <c r="C1345" s="16">
        <v>1396100</v>
      </c>
      <c r="D1345" s="16">
        <v>1396100</v>
      </c>
      <c r="E1345" s="16">
        <v>1396100</v>
      </c>
      <c r="F1345" s="16">
        <v>100</v>
      </c>
      <c r="G1345" s="16">
        <v>100</v>
      </c>
      <c r="H1345" s="16">
        <v>100</v>
      </c>
    </row>
    <row r="1346" spans="1:8" x14ac:dyDescent="0.2">
      <c r="A1346" s="70" t="s">
        <v>258</v>
      </c>
      <c r="B1346" s="70"/>
      <c r="C1346" s="16">
        <v>1396100</v>
      </c>
      <c r="D1346" s="16">
        <v>1396100</v>
      </c>
      <c r="E1346" s="16">
        <v>1396100</v>
      </c>
      <c r="F1346" s="16">
        <v>100</v>
      </c>
      <c r="G1346" s="16">
        <v>100</v>
      </c>
      <c r="H1346" s="16">
        <v>100</v>
      </c>
    </row>
    <row r="1347" spans="1:8" x14ac:dyDescent="0.2">
      <c r="A1347" t="s">
        <v>8</v>
      </c>
      <c r="B1347" t="s">
        <v>20</v>
      </c>
      <c r="C1347" s="2">
        <v>1396100</v>
      </c>
      <c r="D1347" s="2">
        <v>1396100</v>
      </c>
      <c r="E1347" s="2">
        <v>1396100</v>
      </c>
      <c r="F1347" s="2">
        <v>100</v>
      </c>
      <c r="G1347" s="2">
        <v>100</v>
      </c>
      <c r="H1347" s="2">
        <v>100</v>
      </c>
    </row>
    <row r="1348" spans="1:8" x14ac:dyDescent="0.2">
      <c r="A1348" t="s">
        <v>93</v>
      </c>
      <c r="B1348" t="s">
        <v>94</v>
      </c>
      <c r="C1348" s="2">
        <v>1088800</v>
      </c>
      <c r="D1348" s="2">
        <v>1088800</v>
      </c>
      <c r="E1348" s="2">
        <v>1088800</v>
      </c>
      <c r="F1348" s="2">
        <v>100</v>
      </c>
      <c r="G1348" s="2">
        <v>100</v>
      </c>
      <c r="H1348" s="2">
        <v>100</v>
      </c>
    </row>
    <row r="1349" spans="1:8" x14ac:dyDescent="0.2">
      <c r="A1349" t="s">
        <v>95</v>
      </c>
      <c r="B1349" t="s">
        <v>96</v>
      </c>
      <c r="C1349" s="2">
        <v>900000</v>
      </c>
      <c r="D1349" s="2">
        <v>0</v>
      </c>
      <c r="E1349" s="2">
        <v>0</v>
      </c>
      <c r="F1349" s="2">
        <v>0</v>
      </c>
      <c r="G1349" s="2">
        <v>0</v>
      </c>
      <c r="H1349" s="2">
        <v>0</v>
      </c>
    </row>
    <row r="1350" spans="1:8" x14ac:dyDescent="0.2">
      <c r="A1350" t="s">
        <v>97</v>
      </c>
      <c r="B1350" t="s">
        <v>98</v>
      </c>
      <c r="C1350" s="2">
        <v>35800</v>
      </c>
      <c r="D1350" s="2">
        <v>0</v>
      </c>
      <c r="E1350" s="2">
        <v>0</v>
      </c>
      <c r="F1350" s="2">
        <v>0</v>
      </c>
      <c r="G1350" s="2">
        <v>0</v>
      </c>
      <c r="H1350" s="2">
        <v>0</v>
      </c>
    </row>
    <row r="1351" spans="1:8" x14ac:dyDescent="0.2">
      <c r="A1351" t="s">
        <v>99</v>
      </c>
      <c r="B1351" t="s">
        <v>100</v>
      </c>
      <c r="C1351" s="2">
        <v>153000</v>
      </c>
      <c r="D1351" s="2">
        <v>0</v>
      </c>
      <c r="E1351" s="2">
        <v>0</v>
      </c>
      <c r="F1351" s="2">
        <v>0</v>
      </c>
      <c r="G1351" s="2">
        <v>0</v>
      </c>
      <c r="H1351" s="2">
        <v>0</v>
      </c>
    </row>
    <row r="1352" spans="1:8" x14ac:dyDescent="0.2">
      <c r="A1352" t="s">
        <v>101</v>
      </c>
      <c r="B1352" t="s">
        <v>102</v>
      </c>
      <c r="C1352" s="2">
        <v>305300</v>
      </c>
      <c r="D1352" s="2">
        <v>305300</v>
      </c>
      <c r="E1352" s="2">
        <v>305300</v>
      </c>
      <c r="F1352" s="2">
        <v>100</v>
      </c>
      <c r="G1352" s="2">
        <v>100</v>
      </c>
      <c r="H1352" s="2">
        <v>100</v>
      </c>
    </row>
    <row r="1353" spans="1:8" x14ac:dyDescent="0.2">
      <c r="A1353" t="s">
        <v>103</v>
      </c>
      <c r="B1353" t="s">
        <v>104</v>
      </c>
      <c r="C1353" s="2">
        <v>65800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</row>
    <row r="1354" spans="1:8" x14ac:dyDescent="0.2">
      <c r="A1354" t="s">
        <v>105</v>
      </c>
      <c r="B1354" t="s">
        <v>106</v>
      </c>
      <c r="C1354" s="2">
        <v>79500</v>
      </c>
      <c r="D1354" s="2">
        <v>0</v>
      </c>
      <c r="E1354" s="2">
        <v>0</v>
      </c>
      <c r="F1354" s="2">
        <v>0</v>
      </c>
      <c r="G1354" s="2">
        <v>0</v>
      </c>
      <c r="H1354" s="2">
        <v>0</v>
      </c>
    </row>
    <row r="1355" spans="1:8" x14ac:dyDescent="0.2">
      <c r="A1355" t="s">
        <v>107</v>
      </c>
      <c r="B1355" t="s">
        <v>108</v>
      </c>
      <c r="C1355" s="2">
        <v>131800</v>
      </c>
      <c r="D1355" s="2">
        <v>0</v>
      </c>
      <c r="E1355" s="2">
        <v>0</v>
      </c>
      <c r="F1355" s="2">
        <v>0</v>
      </c>
      <c r="G1355" s="2">
        <v>0</v>
      </c>
      <c r="H1355" s="2">
        <v>0</v>
      </c>
    </row>
    <row r="1356" spans="1:8" x14ac:dyDescent="0.2">
      <c r="A1356" t="s">
        <v>111</v>
      </c>
      <c r="B1356" t="s">
        <v>112</v>
      </c>
      <c r="C1356" s="2">
        <v>28200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</row>
    <row r="1357" spans="1:8" x14ac:dyDescent="0.2">
      <c r="A1357" t="s">
        <v>113</v>
      </c>
      <c r="B1357" t="s">
        <v>114</v>
      </c>
      <c r="C1357" s="2">
        <v>2000</v>
      </c>
      <c r="D1357" s="2">
        <v>2000</v>
      </c>
      <c r="E1357" s="2">
        <v>2000</v>
      </c>
      <c r="F1357" s="2">
        <v>100</v>
      </c>
      <c r="G1357" s="2">
        <v>100</v>
      </c>
      <c r="H1357" s="2">
        <v>100</v>
      </c>
    </row>
    <row r="1358" spans="1:8" x14ac:dyDescent="0.2">
      <c r="A1358" t="s">
        <v>117</v>
      </c>
      <c r="B1358" t="s">
        <v>118</v>
      </c>
      <c r="C1358" s="2">
        <v>2000</v>
      </c>
      <c r="D1358" s="2">
        <v>0</v>
      </c>
      <c r="E1358" s="2">
        <v>0</v>
      </c>
      <c r="F1358" s="2">
        <v>0</v>
      </c>
      <c r="G1358" s="2">
        <v>0</v>
      </c>
      <c r="H1358" s="2">
        <v>0</v>
      </c>
    </row>
    <row r="1359" spans="1:8" x14ac:dyDescent="0.2">
      <c r="A1359" s="70" t="s">
        <v>403</v>
      </c>
      <c r="B1359" s="70"/>
      <c r="C1359" s="16">
        <v>157000</v>
      </c>
      <c r="D1359" s="16">
        <v>224000</v>
      </c>
      <c r="E1359" s="16">
        <v>247000</v>
      </c>
      <c r="F1359" s="16">
        <v>142.67509999999999</v>
      </c>
      <c r="G1359" s="16">
        <v>110.26779999999999</v>
      </c>
      <c r="H1359" s="16">
        <v>157.32480000000001</v>
      </c>
    </row>
    <row r="1360" spans="1:8" x14ac:dyDescent="0.2">
      <c r="A1360" s="70" t="s">
        <v>404</v>
      </c>
      <c r="B1360" s="70"/>
      <c r="C1360" s="16">
        <v>152000</v>
      </c>
      <c r="D1360" s="16">
        <v>224000</v>
      </c>
      <c r="E1360" s="16">
        <v>247000</v>
      </c>
      <c r="F1360" s="16">
        <v>147.36840000000001</v>
      </c>
      <c r="G1360" s="16">
        <v>110.26779999999999</v>
      </c>
      <c r="H1360" s="16">
        <v>162.5</v>
      </c>
    </row>
    <row r="1361" spans="1:8" x14ac:dyDescent="0.2">
      <c r="A1361" t="s">
        <v>8</v>
      </c>
      <c r="B1361" t="s">
        <v>20</v>
      </c>
      <c r="C1361" s="2">
        <v>152000</v>
      </c>
      <c r="D1361" s="2">
        <v>224000</v>
      </c>
      <c r="E1361" s="2">
        <v>247000</v>
      </c>
      <c r="F1361" s="2">
        <v>147.36840000000001</v>
      </c>
      <c r="G1361" s="2">
        <v>110.26779999999999</v>
      </c>
      <c r="H1361" s="2">
        <v>162.5</v>
      </c>
    </row>
    <row r="1362" spans="1:8" x14ac:dyDescent="0.2">
      <c r="A1362" t="s">
        <v>93</v>
      </c>
      <c r="B1362" t="s">
        <v>94</v>
      </c>
      <c r="C1362" s="2">
        <v>152000</v>
      </c>
      <c r="D1362" s="2">
        <v>224000</v>
      </c>
      <c r="E1362" s="2">
        <v>247000</v>
      </c>
      <c r="F1362" s="2">
        <v>147.36840000000001</v>
      </c>
      <c r="G1362" s="2">
        <v>110.26779999999999</v>
      </c>
      <c r="H1362" s="2">
        <v>162.5</v>
      </c>
    </row>
    <row r="1363" spans="1:8" x14ac:dyDescent="0.2">
      <c r="A1363" t="s">
        <v>95</v>
      </c>
      <c r="B1363" t="s">
        <v>96</v>
      </c>
      <c r="C1363" s="2">
        <v>130000</v>
      </c>
      <c r="D1363" s="2">
        <v>0</v>
      </c>
      <c r="E1363" s="2">
        <v>0</v>
      </c>
      <c r="F1363" s="2">
        <v>0</v>
      </c>
      <c r="G1363" s="2">
        <v>0</v>
      </c>
      <c r="H1363" s="2">
        <v>0</v>
      </c>
    </row>
    <row r="1364" spans="1:8" x14ac:dyDescent="0.2">
      <c r="A1364" t="s">
        <v>99</v>
      </c>
      <c r="B1364" t="s">
        <v>100</v>
      </c>
      <c r="C1364" s="2">
        <v>22000</v>
      </c>
      <c r="D1364" s="2">
        <v>0</v>
      </c>
      <c r="E1364" s="2">
        <v>0</v>
      </c>
      <c r="F1364" s="2">
        <v>0</v>
      </c>
      <c r="G1364" s="2">
        <v>0</v>
      </c>
      <c r="H1364" s="2">
        <v>0</v>
      </c>
    </row>
    <row r="1365" spans="1:8" x14ac:dyDescent="0.2">
      <c r="A1365" s="70" t="s">
        <v>405</v>
      </c>
      <c r="B1365" s="70"/>
      <c r="C1365" s="16">
        <v>5000</v>
      </c>
      <c r="D1365" s="16">
        <v>0</v>
      </c>
      <c r="E1365" s="16">
        <v>0</v>
      </c>
      <c r="F1365" s="16">
        <v>0</v>
      </c>
      <c r="G1365" s="16">
        <v>0</v>
      </c>
      <c r="H1365" s="16">
        <v>0</v>
      </c>
    </row>
    <row r="1366" spans="1:8" x14ac:dyDescent="0.2">
      <c r="A1366" t="s">
        <v>8</v>
      </c>
      <c r="B1366" t="s">
        <v>20</v>
      </c>
      <c r="C1366" s="2">
        <v>5000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</row>
    <row r="1367" spans="1:8" x14ac:dyDescent="0.2">
      <c r="A1367" t="s">
        <v>93</v>
      </c>
      <c r="B1367" t="s">
        <v>94</v>
      </c>
      <c r="C1367" s="2">
        <v>5000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</row>
    <row r="1368" spans="1:8" x14ac:dyDescent="0.2">
      <c r="A1368" t="s">
        <v>95</v>
      </c>
      <c r="B1368" t="s">
        <v>96</v>
      </c>
      <c r="C1368" s="2">
        <v>5000</v>
      </c>
      <c r="D1368" s="2">
        <v>0</v>
      </c>
      <c r="E1368" s="2">
        <v>0</v>
      </c>
      <c r="F1368" s="2">
        <v>0</v>
      </c>
      <c r="G1368" s="2">
        <v>0</v>
      </c>
      <c r="H1368" s="2">
        <v>0</v>
      </c>
    </row>
    <row r="1369" spans="1:8" x14ac:dyDescent="0.2">
      <c r="A1369" s="68" t="s">
        <v>413</v>
      </c>
      <c r="B1369" s="68"/>
      <c r="C1369" s="18">
        <v>70000</v>
      </c>
      <c r="D1369" s="18">
        <v>30000</v>
      </c>
      <c r="E1369" s="18">
        <v>30000</v>
      </c>
      <c r="F1369" s="18">
        <v>42.857100000000003</v>
      </c>
      <c r="G1369" s="18">
        <v>100</v>
      </c>
      <c r="H1369" s="18">
        <v>42.857100000000003</v>
      </c>
    </row>
    <row r="1370" spans="1:8" x14ac:dyDescent="0.2">
      <c r="A1370" s="69" t="s">
        <v>231</v>
      </c>
      <c r="B1370" s="69"/>
      <c r="C1370" s="15">
        <v>70000</v>
      </c>
      <c r="D1370" s="15">
        <v>30000</v>
      </c>
      <c r="E1370" s="15">
        <v>30000</v>
      </c>
      <c r="F1370" s="15">
        <v>42.857100000000003</v>
      </c>
      <c r="G1370" s="15">
        <v>100</v>
      </c>
      <c r="H1370" s="15">
        <v>42.857100000000003</v>
      </c>
    </row>
    <row r="1371" spans="1:8" x14ac:dyDescent="0.2">
      <c r="A1371" s="69" t="s">
        <v>232</v>
      </c>
      <c r="B1371" s="69"/>
      <c r="C1371" s="15">
        <v>70000</v>
      </c>
      <c r="D1371" s="15">
        <v>30000</v>
      </c>
      <c r="E1371" s="15">
        <v>30000</v>
      </c>
      <c r="F1371" s="15">
        <v>42.857100000000003</v>
      </c>
      <c r="G1371" s="15">
        <v>100</v>
      </c>
      <c r="H1371" s="15">
        <v>42.857100000000003</v>
      </c>
    </row>
    <row r="1372" spans="1:8" x14ac:dyDescent="0.2">
      <c r="A1372" s="70" t="s">
        <v>257</v>
      </c>
      <c r="B1372" s="70"/>
      <c r="C1372" s="16">
        <v>70000</v>
      </c>
      <c r="D1372" s="16">
        <v>30000</v>
      </c>
      <c r="E1372" s="16">
        <v>30000</v>
      </c>
      <c r="F1372" s="16">
        <v>42.857100000000003</v>
      </c>
      <c r="G1372" s="16">
        <v>100</v>
      </c>
      <c r="H1372" s="16">
        <v>42.857100000000003</v>
      </c>
    </row>
    <row r="1373" spans="1:8" x14ac:dyDescent="0.2">
      <c r="A1373" s="70" t="s">
        <v>258</v>
      </c>
      <c r="B1373" s="70"/>
      <c r="C1373" s="16">
        <v>70000</v>
      </c>
      <c r="D1373" s="16">
        <v>30000</v>
      </c>
      <c r="E1373" s="16">
        <v>30000</v>
      </c>
      <c r="F1373" s="16">
        <v>42.857100000000003</v>
      </c>
      <c r="G1373" s="16">
        <v>100</v>
      </c>
      <c r="H1373" s="16">
        <v>42.857100000000003</v>
      </c>
    </row>
    <row r="1374" spans="1:8" x14ac:dyDescent="0.2">
      <c r="A1374" t="s">
        <v>8</v>
      </c>
      <c r="B1374" t="s">
        <v>20</v>
      </c>
      <c r="C1374" s="2">
        <v>65000</v>
      </c>
      <c r="D1374" s="2">
        <v>25000</v>
      </c>
      <c r="E1374" s="2">
        <v>25000</v>
      </c>
      <c r="F1374" s="2">
        <v>38.461500000000001</v>
      </c>
      <c r="G1374" s="2">
        <v>100</v>
      </c>
      <c r="H1374" s="2">
        <v>38.461500000000001</v>
      </c>
    </row>
    <row r="1375" spans="1:8" x14ac:dyDescent="0.2">
      <c r="A1375" t="s">
        <v>101</v>
      </c>
      <c r="B1375" t="s">
        <v>102</v>
      </c>
      <c r="C1375" s="2">
        <v>65000</v>
      </c>
      <c r="D1375" s="2">
        <v>25000</v>
      </c>
      <c r="E1375" s="2">
        <v>25000</v>
      </c>
      <c r="F1375" s="2">
        <v>38.461500000000001</v>
      </c>
      <c r="G1375" s="2">
        <v>100</v>
      </c>
      <c r="H1375" s="2">
        <v>38.461500000000001</v>
      </c>
    </row>
    <row r="1376" spans="1:8" x14ac:dyDescent="0.2">
      <c r="A1376" t="s">
        <v>107</v>
      </c>
      <c r="B1376" t="s">
        <v>108</v>
      </c>
      <c r="C1376" s="2">
        <v>65000</v>
      </c>
      <c r="D1376" s="2">
        <v>0</v>
      </c>
      <c r="E1376" s="2">
        <v>0</v>
      </c>
      <c r="F1376" s="2">
        <v>0</v>
      </c>
      <c r="G1376" s="2">
        <v>0</v>
      </c>
      <c r="H1376" s="2">
        <v>0</v>
      </c>
    </row>
    <row r="1377" spans="1:8" x14ac:dyDescent="0.2">
      <c r="A1377" t="s">
        <v>21</v>
      </c>
      <c r="B1377" t="s">
        <v>22</v>
      </c>
      <c r="C1377" s="2">
        <v>5000</v>
      </c>
      <c r="D1377" s="2">
        <v>5000</v>
      </c>
      <c r="E1377" s="2">
        <v>5000</v>
      </c>
      <c r="F1377" s="2">
        <v>100</v>
      </c>
      <c r="G1377" s="2">
        <v>100</v>
      </c>
      <c r="H1377" s="2">
        <v>100</v>
      </c>
    </row>
    <row r="1378" spans="1:8" x14ac:dyDescent="0.2">
      <c r="A1378" t="s">
        <v>154</v>
      </c>
      <c r="B1378" t="s">
        <v>155</v>
      </c>
      <c r="C1378" s="2">
        <v>5000</v>
      </c>
      <c r="D1378" s="2">
        <v>5000</v>
      </c>
      <c r="E1378" s="2">
        <v>5000</v>
      </c>
      <c r="F1378" s="2">
        <v>100</v>
      </c>
      <c r="G1378" s="2">
        <v>100</v>
      </c>
      <c r="H1378" s="2">
        <v>100</v>
      </c>
    </row>
    <row r="1379" spans="1:8" x14ac:dyDescent="0.2">
      <c r="A1379" t="s">
        <v>158</v>
      </c>
      <c r="B1379" t="s">
        <v>159</v>
      </c>
      <c r="C1379" s="2">
        <v>5000</v>
      </c>
      <c r="D1379" s="2">
        <v>0</v>
      </c>
      <c r="E1379" s="2">
        <v>0</v>
      </c>
      <c r="F1379" s="2">
        <v>0</v>
      </c>
      <c r="G1379" s="2">
        <v>0</v>
      </c>
      <c r="H1379" s="2">
        <v>0</v>
      </c>
    </row>
    <row r="1380" spans="1:8" x14ac:dyDescent="0.2">
      <c r="A1380" s="67" t="s">
        <v>414</v>
      </c>
      <c r="B1380" s="67"/>
      <c r="C1380" s="17">
        <v>344350</v>
      </c>
      <c r="D1380" s="17">
        <v>159400</v>
      </c>
      <c r="E1380" s="17">
        <v>0</v>
      </c>
      <c r="F1380" s="17">
        <v>46.290100000000002</v>
      </c>
      <c r="G1380" s="17">
        <v>0</v>
      </c>
      <c r="H1380" s="17">
        <v>0</v>
      </c>
    </row>
    <row r="1381" spans="1:8" x14ac:dyDescent="0.2">
      <c r="A1381" s="68" t="s">
        <v>415</v>
      </c>
      <c r="B1381" s="68"/>
      <c r="C1381" s="18">
        <v>116800</v>
      </c>
      <c r="D1381" s="18">
        <v>116800</v>
      </c>
      <c r="E1381" s="18">
        <v>0</v>
      </c>
      <c r="F1381" s="18">
        <v>100</v>
      </c>
      <c r="G1381" s="18">
        <v>0</v>
      </c>
      <c r="H1381" s="18">
        <v>0</v>
      </c>
    </row>
    <row r="1382" spans="1:8" x14ac:dyDescent="0.2">
      <c r="A1382" s="69" t="s">
        <v>237</v>
      </c>
      <c r="B1382" s="69"/>
      <c r="C1382" s="15">
        <v>116800</v>
      </c>
      <c r="D1382" s="15">
        <v>116800</v>
      </c>
      <c r="E1382" s="15">
        <v>0</v>
      </c>
      <c r="F1382" s="15">
        <v>100</v>
      </c>
      <c r="G1382" s="15">
        <v>0</v>
      </c>
      <c r="H1382" s="15">
        <v>0</v>
      </c>
    </row>
    <row r="1383" spans="1:8" x14ac:dyDescent="0.2">
      <c r="A1383" s="69" t="s">
        <v>241</v>
      </c>
      <c r="B1383" s="69"/>
      <c r="C1383" s="15">
        <v>116800</v>
      </c>
      <c r="D1383" s="15">
        <v>116800</v>
      </c>
      <c r="E1383" s="15">
        <v>0</v>
      </c>
      <c r="F1383" s="15">
        <v>100</v>
      </c>
      <c r="G1383" s="15">
        <v>0</v>
      </c>
      <c r="H1383" s="15">
        <v>0</v>
      </c>
    </row>
    <row r="1384" spans="1:8" x14ac:dyDescent="0.2">
      <c r="A1384" s="70" t="s">
        <v>257</v>
      </c>
      <c r="B1384" s="70"/>
      <c r="C1384" s="16">
        <v>19600</v>
      </c>
      <c r="D1384" s="16">
        <v>19600</v>
      </c>
      <c r="E1384" s="16">
        <v>0</v>
      </c>
      <c r="F1384" s="16">
        <v>100</v>
      </c>
      <c r="G1384" s="16">
        <v>0</v>
      </c>
      <c r="H1384" s="16">
        <v>0</v>
      </c>
    </row>
    <row r="1385" spans="1:8" x14ac:dyDescent="0.2">
      <c r="A1385" s="70" t="s">
        <v>258</v>
      </c>
      <c r="B1385" s="70"/>
      <c r="C1385" s="16">
        <v>19600</v>
      </c>
      <c r="D1385" s="16">
        <v>19600</v>
      </c>
      <c r="E1385" s="16">
        <v>0</v>
      </c>
      <c r="F1385" s="16">
        <v>100</v>
      </c>
      <c r="G1385" s="16">
        <v>0</v>
      </c>
      <c r="H1385" s="16">
        <v>0</v>
      </c>
    </row>
    <row r="1386" spans="1:8" x14ac:dyDescent="0.2">
      <c r="A1386" t="s">
        <v>8</v>
      </c>
      <c r="B1386" t="s">
        <v>20</v>
      </c>
      <c r="C1386" s="2">
        <v>19600</v>
      </c>
      <c r="D1386" s="2">
        <v>19600</v>
      </c>
      <c r="E1386" s="2">
        <v>0</v>
      </c>
      <c r="F1386" s="2">
        <v>100</v>
      </c>
      <c r="G1386" s="2">
        <v>0</v>
      </c>
      <c r="H1386" s="2">
        <v>0</v>
      </c>
    </row>
    <row r="1387" spans="1:8" x14ac:dyDescent="0.2">
      <c r="A1387" t="s">
        <v>93</v>
      </c>
      <c r="B1387" t="s">
        <v>94</v>
      </c>
      <c r="C1387" s="2">
        <v>12000</v>
      </c>
      <c r="D1387" s="2">
        <v>12000</v>
      </c>
      <c r="E1387" s="2">
        <v>0</v>
      </c>
      <c r="F1387" s="2">
        <v>100</v>
      </c>
      <c r="G1387" s="2">
        <v>0</v>
      </c>
      <c r="H1387" s="2">
        <v>0</v>
      </c>
    </row>
    <row r="1388" spans="1:8" x14ac:dyDescent="0.2">
      <c r="A1388" t="s">
        <v>95</v>
      </c>
      <c r="B1388" t="s">
        <v>96</v>
      </c>
      <c r="C1388" s="2">
        <v>9600</v>
      </c>
      <c r="D1388" s="2">
        <v>0</v>
      </c>
      <c r="E1388" s="2">
        <v>0</v>
      </c>
      <c r="F1388" s="2">
        <v>0</v>
      </c>
      <c r="G1388" s="2">
        <v>0</v>
      </c>
      <c r="H1388" s="2">
        <v>0</v>
      </c>
    </row>
    <row r="1389" spans="1:8" x14ac:dyDescent="0.2">
      <c r="A1389" t="s">
        <v>99</v>
      </c>
      <c r="B1389" t="s">
        <v>100</v>
      </c>
      <c r="C1389" s="2">
        <v>2400</v>
      </c>
      <c r="D1389" s="2">
        <v>0</v>
      </c>
      <c r="E1389" s="2">
        <v>0</v>
      </c>
      <c r="F1389" s="2">
        <v>0</v>
      </c>
      <c r="G1389" s="2">
        <v>0</v>
      </c>
      <c r="H1389" s="2">
        <v>0</v>
      </c>
    </row>
    <row r="1390" spans="1:8" x14ac:dyDescent="0.2">
      <c r="A1390" t="s">
        <v>101</v>
      </c>
      <c r="B1390" t="s">
        <v>102</v>
      </c>
      <c r="C1390" s="2">
        <v>7600</v>
      </c>
      <c r="D1390" s="2">
        <v>7600</v>
      </c>
      <c r="E1390" s="2">
        <v>0</v>
      </c>
      <c r="F1390" s="2">
        <v>100</v>
      </c>
      <c r="G1390" s="2">
        <v>0</v>
      </c>
      <c r="H1390" s="2">
        <v>0</v>
      </c>
    </row>
    <row r="1391" spans="1:8" x14ac:dyDescent="0.2">
      <c r="A1391" t="s">
        <v>103</v>
      </c>
      <c r="B1391" t="s">
        <v>104</v>
      </c>
      <c r="C1391" s="2">
        <v>2400</v>
      </c>
      <c r="D1391" s="2">
        <v>0</v>
      </c>
      <c r="E1391" s="2">
        <v>0</v>
      </c>
      <c r="F1391" s="2">
        <v>0</v>
      </c>
      <c r="G1391" s="2">
        <v>0</v>
      </c>
      <c r="H1391" s="2">
        <v>0</v>
      </c>
    </row>
    <row r="1392" spans="1:8" x14ac:dyDescent="0.2">
      <c r="A1392" t="s">
        <v>105</v>
      </c>
      <c r="B1392" t="s">
        <v>106</v>
      </c>
      <c r="C1392" s="2">
        <v>600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</row>
    <row r="1393" spans="1:8" x14ac:dyDescent="0.2">
      <c r="A1393" t="s">
        <v>107</v>
      </c>
      <c r="B1393" t="s">
        <v>108</v>
      </c>
      <c r="C1393" s="2">
        <v>3000</v>
      </c>
      <c r="D1393" s="2">
        <v>0</v>
      </c>
      <c r="E1393" s="2">
        <v>0</v>
      </c>
      <c r="F1393" s="2">
        <v>0</v>
      </c>
      <c r="G1393" s="2">
        <v>0</v>
      </c>
      <c r="H1393" s="2">
        <v>0</v>
      </c>
    </row>
    <row r="1394" spans="1:8" x14ac:dyDescent="0.2">
      <c r="A1394" t="s">
        <v>111</v>
      </c>
      <c r="B1394" t="s">
        <v>112</v>
      </c>
      <c r="C1394" s="2">
        <v>1600</v>
      </c>
      <c r="D1394" s="2">
        <v>0</v>
      </c>
      <c r="E1394" s="2">
        <v>0</v>
      </c>
      <c r="F1394" s="2">
        <v>0</v>
      </c>
      <c r="G1394" s="2">
        <v>0</v>
      </c>
      <c r="H1394" s="2">
        <v>0</v>
      </c>
    </row>
    <row r="1395" spans="1:8" x14ac:dyDescent="0.2">
      <c r="A1395" s="70" t="s">
        <v>275</v>
      </c>
      <c r="B1395" s="70"/>
      <c r="C1395" s="16">
        <v>97200</v>
      </c>
      <c r="D1395" s="16">
        <v>97200</v>
      </c>
      <c r="E1395" s="16">
        <v>0</v>
      </c>
      <c r="F1395" s="16">
        <v>100</v>
      </c>
      <c r="G1395" s="16">
        <v>0</v>
      </c>
      <c r="H1395" s="16">
        <v>0</v>
      </c>
    </row>
    <row r="1396" spans="1:8" x14ac:dyDescent="0.2">
      <c r="A1396" s="70" t="s">
        <v>406</v>
      </c>
      <c r="B1396" s="70"/>
      <c r="C1396" s="16">
        <v>97200</v>
      </c>
      <c r="D1396" s="16">
        <v>97200</v>
      </c>
      <c r="E1396" s="16">
        <v>0</v>
      </c>
      <c r="F1396" s="16">
        <v>100</v>
      </c>
      <c r="G1396" s="16">
        <v>0</v>
      </c>
      <c r="H1396" s="16">
        <v>0</v>
      </c>
    </row>
    <row r="1397" spans="1:8" x14ac:dyDescent="0.2">
      <c r="A1397" t="s">
        <v>8</v>
      </c>
      <c r="B1397" t="s">
        <v>20</v>
      </c>
      <c r="C1397" s="2">
        <v>97200</v>
      </c>
      <c r="D1397" s="2">
        <v>97200</v>
      </c>
      <c r="E1397" s="2">
        <v>0</v>
      </c>
      <c r="F1397" s="2">
        <v>100</v>
      </c>
      <c r="G1397" s="2">
        <v>0</v>
      </c>
      <c r="H1397" s="2">
        <v>0</v>
      </c>
    </row>
    <row r="1398" spans="1:8" x14ac:dyDescent="0.2">
      <c r="A1398" t="s">
        <v>93</v>
      </c>
      <c r="B1398" t="s">
        <v>94</v>
      </c>
      <c r="C1398" s="2">
        <v>57600</v>
      </c>
      <c r="D1398" s="2">
        <v>57600</v>
      </c>
      <c r="E1398" s="2">
        <v>0</v>
      </c>
      <c r="F1398" s="2">
        <v>100</v>
      </c>
      <c r="G1398" s="2">
        <v>0</v>
      </c>
      <c r="H1398" s="2">
        <v>0</v>
      </c>
    </row>
    <row r="1399" spans="1:8" x14ac:dyDescent="0.2">
      <c r="A1399" t="s">
        <v>95</v>
      </c>
      <c r="B1399" t="s">
        <v>96</v>
      </c>
      <c r="C1399" s="2">
        <v>49200</v>
      </c>
      <c r="D1399" s="2">
        <v>0</v>
      </c>
      <c r="E1399" s="2">
        <v>0</v>
      </c>
      <c r="F1399" s="2">
        <v>0</v>
      </c>
      <c r="G1399" s="2">
        <v>0</v>
      </c>
      <c r="H1399" s="2">
        <v>0</v>
      </c>
    </row>
    <row r="1400" spans="1:8" x14ac:dyDescent="0.2">
      <c r="A1400" t="s">
        <v>99</v>
      </c>
      <c r="B1400" t="s">
        <v>100</v>
      </c>
      <c r="C1400" s="2">
        <v>8400</v>
      </c>
      <c r="D1400" s="2">
        <v>0</v>
      </c>
      <c r="E1400" s="2">
        <v>0</v>
      </c>
      <c r="F1400" s="2">
        <v>0</v>
      </c>
      <c r="G1400" s="2">
        <v>0</v>
      </c>
      <c r="H1400" s="2">
        <v>0</v>
      </c>
    </row>
    <row r="1401" spans="1:8" x14ac:dyDescent="0.2">
      <c r="A1401" t="s">
        <v>101</v>
      </c>
      <c r="B1401" t="s">
        <v>102</v>
      </c>
      <c r="C1401" s="2">
        <v>39600</v>
      </c>
      <c r="D1401" s="2">
        <v>39600</v>
      </c>
      <c r="E1401" s="2">
        <v>0</v>
      </c>
      <c r="F1401" s="2">
        <v>100</v>
      </c>
      <c r="G1401" s="2">
        <v>0</v>
      </c>
      <c r="H1401" s="2">
        <v>0</v>
      </c>
    </row>
    <row r="1402" spans="1:8" x14ac:dyDescent="0.2">
      <c r="A1402" t="s">
        <v>103</v>
      </c>
      <c r="B1402" t="s">
        <v>104</v>
      </c>
      <c r="C1402" s="2">
        <v>13600</v>
      </c>
      <c r="D1402" s="2">
        <v>0</v>
      </c>
      <c r="E1402" s="2">
        <v>0</v>
      </c>
      <c r="F1402" s="2">
        <v>0</v>
      </c>
      <c r="G1402" s="2">
        <v>0</v>
      </c>
      <c r="H1402" s="2">
        <v>0</v>
      </c>
    </row>
    <row r="1403" spans="1:8" x14ac:dyDescent="0.2">
      <c r="A1403" t="s">
        <v>105</v>
      </c>
      <c r="B1403" t="s">
        <v>106</v>
      </c>
      <c r="C1403" s="2">
        <v>3200</v>
      </c>
      <c r="D1403" s="2">
        <v>0</v>
      </c>
      <c r="E1403" s="2">
        <v>0</v>
      </c>
      <c r="F1403" s="2">
        <v>0</v>
      </c>
      <c r="G1403" s="2">
        <v>0</v>
      </c>
      <c r="H1403" s="2">
        <v>0</v>
      </c>
    </row>
    <row r="1404" spans="1:8" x14ac:dyDescent="0.2">
      <c r="A1404" t="s">
        <v>107</v>
      </c>
      <c r="B1404" t="s">
        <v>108</v>
      </c>
      <c r="C1404" s="2">
        <v>14000</v>
      </c>
      <c r="D1404" s="2">
        <v>0</v>
      </c>
      <c r="E1404" s="2">
        <v>0</v>
      </c>
      <c r="F1404" s="2">
        <v>0</v>
      </c>
      <c r="G1404" s="2">
        <v>0</v>
      </c>
      <c r="H1404" s="2">
        <v>0</v>
      </c>
    </row>
    <row r="1405" spans="1:8" x14ac:dyDescent="0.2">
      <c r="A1405" t="s">
        <v>111</v>
      </c>
      <c r="B1405" t="s">
        <v>112</v>
      </c>
      <c r="C1405" s="2">
        <v>8800</v>
      </c>
      <c r="D1405" s="2">
        <v>0</v>
      </c>
      <c r="E1405" s="2">
        <v>0</v>
      </c>
      <c r="F1405" s="2">
        <v>0</v>
      </c>
      <c r="G1405" s="2">
        <v>0</v>
      </c>
      <c r="H1405" s="2">
        <v>0</v>
      </c>
    </row>
    <row r="1406" spans="1:8" x14ac:dyDescent="0.2">
      <c r="A1406" s="68" t="s">
        <v>416</v>
      </c>
      <c r="B1406" s="68"/>
      <c r="C1406" s="18">
        <v>33600</v>
      </c>
      <c r="D1406" s="18">
        <v>2800</v>
      </c>
      <c r="E1406" s="18">
        <v>0</v>
      </c>
      <c r="F1406" s="18">
        <v>8.3332999999999995</v>
      </c>
      <c r="G1406" s="18">
        <v>0</v>
      </c>
      <c r="H1406" s="18">
        <v>0</v>
      </c>
    </row>
    <row r="1407" spans="1:8" x14ac:dyDescent="0.2">
      <c r="A1407" s="69" t="s">
        <v>247</v>
      </c>
      <c r="B1407" s="69"/>
      <c r="C1407" s="15">
        <v>33600</v>
      </c>
      <c r="D1407" s="15">
        <v>2800</v>
      </c>
      <c r="E1407" s="15">
        <v>0</v>
      </c>
      <c r="F1407" s="15">
        <v>8.3332999999999995</v>
      </c>
      <c r="G1407" s="15">
        <v>0</v>
      </c>
      <c r="H1407" s="15">
        <v>0</v>
      </c>
    </row>
    <row r="1408" spans="1:8" x14ac:dyDescent="0.2">
      <c r="A1408" s="69" t="s">
        <v>251</v>
      </c>
      <c r="B1408" s="69"/>
      <c r="C1408" s="15">
        <v>33600</v>
      </c>
      <c r="D1408" s="15">
        <v>2800</v>
      </c>
      <c r="E1408" s="15">
        <v>0</v>
      </c>
      <c r="F1408" s="15">
        <v>8.3332999999999995</v>
      </c>
      <c r="G1408" s="15">
        <v>0</v>
      </c>
      <c r="H1408" s="15">
        <v>0</v>
      </c>
    </row>
    <row r="1409" spans="1:8" x14ac:dyDescent="0.2">
      <c r="A1409" s="70" t="s">
        <v>320</v>
      </c>
      <c r="B1409" s="70"/>
      <c r="C1409" s="16">
        <v>33600</v>
      </c>
      <c r="D1409" s="16">
        <v>2800</v>
      </c>
      <c r="E1409" s="16">
        <v>0</v>
      </c>
      <c r="F1409" s="16">
        <v>8.3332999999999995</v>
      </c>
      <c r="G1409" s="16">
        <v>0</v>
      </c>
      <c r="H1409" s="16">
        <v>0</v>
      </c>
    </row>
    <row r="1410" spans="1:8" x14ac:dyDescent="0.2">
      <c r="A1410" s="70" t="s">
        <v>407</v>
      </c>
      <c r="B1410" s="70"/>
      <c r="C1410" s="16">
        <v>33600</v>
      </c>
      <c r="D1410" s="16">
        <v>2800</v>
      </c>
      <c r="E1410" s="16">
        <v>0</v>
      </c>
      <c r="F1410" s="16">
        <v>8.3332999999999995</v>
      </c>
      <c r="G1410" s="16">
        <v>0</v>
      </c>
      <c r="H1410" s="16">
        <v>0</v>
      </c>
    </row>
    <row r="1411" spans="1:8" x14ac:dyDescent="0.2">
      <c r="A1411" t="s">
        <v>8</v>
      </c>
      <c r="B1411" t="s">
        <v>20</v>
      </c>
      <c r="C1411" s="2">
        <v>33600</v>
      </c>
      <c r="D1411" s="2">
        <v>2800</v>
      </c>
      <c r="E1411" s="2">
        <v>0</v>
      </c>
      <c r="F1411" s="2">
        <v>8.3332999999999995</v>
      </c>
      <c r="G1411" s="2">
        <v>0</v>
      </c>
      <c r="H1411" s="2">
        <v>0</v>
      </c>
    </row>
    <row r="1412" spans="1:8" x14ac:dyDescent="0.2">
      <c r="A1412" t="s">
        <v>93</v>
      </c>
      <c r="B1412" t="s">
        <v>94</v>
      </c>
      <c r="C1412" s="2">
        <v>33600</v>
      </c>
      <c r="D1412" s="2">
        <v>2800</v>
      </c>
      <c r="E1412" s="2">
        <v>0</v>
      </c>
      <c r="F1412" s="2">
        <v>8.3332999999999995</v>
      </c>
      <c r="G1412" s="2">
        <v>0</v>
      </c>
      <c r="H1412" s="2">
        <v>0</v>
      </c>
    </row>
    <row r="1413" spans="1:8" x14ac:dyDescent="0.2">
      <c r="A1413" t="s">
        <v>95</v>
      </c>
      <c r="B1413" t="s">
        <v>96</v>
      </c>
      <c r="C1413" s="2">
        <v>28800</v>
      </c>
      <c r="D1413" s="2">
        <v>0</v>
      </c>
      <c r="E1413" s="2">
        <v>0</v>
      </c>
      <c r="F1413" s="2">
        <v>0</v>
      </c>
      <c r="G1413" s="2">
        <v>0</v>
      </c>
      <c r="H1413" s="2">
        <v>0</v>
      </c>
    </row>
    <row r="1414" spans="1:8" x14ac:dyDescent="0.2">
      <c r="A1414" t="s">
        <v>99</v>
      </c>
      <c r="B1414" t="s">
        <v>100</v>
      </c>
      <c r="C1414" s="2">
        <v>4800</v>
      </c>
      <c r="D1414" s="2">
        <v>0</v>
      </c>
      <c r="E1414" s="2">
        <v>0</v>
      </c>
      <c r="F1414" s="2">
        <v>0</v>
      </c>
      <c r="G1414" s="2">
        <v>0</v>
      </c>
      <c r="H1414" s="2">
        <v>0</v>
      </c>
    </row>
    <row r="1415" spans="1:8" x14ac:dyDescent="0.2">
      <c r="A1415" s="68" t="s">
        <v>417</v>
      </c>
      <c r="B1415" s="68"/>
      <c r="C1415" s="18">
        <v>16800</v>
      </c>
      <c r="D1415" s="18">
        <v>1400</v>
      </c>
      <c r="E1415" s="18">
        <v>0</v>
      </c>
      <c r="F1415" s="18">
        <v>8.3332999999999995</v>
      </c>
      <c r="G1415" s="18">
        <v>0</v>
      </c>
      <c r="H1415" s="18">
        <v>0</v>
      </c>
    </row>
    <row r="1416" spans="1:8" x14ac:dyDescent="0.2">
      <c r="A1416" s="69" t="s">
        <v>247</v>
      </c>
      <c r="B1416" s="69"/>
      <c r="C1416" s="15">
        <v>16800</v>
      </c>
      <c r="D1416" s="15">
        <v>1400</v>
      </c>
      <c r="E1416" s="15">
        <v>0</v>
      </c>
      <c r="F1416" s="15">
        <v>8.3332999999999995</v>
      </c>
      <c r="G1416" s="15">
        <v>0</v>
      </c>
      <c r="H1416" s="15">
        <v>0</v>
      </c>
    </row>
    <row r="1417" spans="1:8" x14ac:dyDescent="0.2">
      <c r="A1417" s="69" t="s">
        <v>251</v>
      </c>
      <c r="B1417" s="69"/>
      <c r="C1417" s="15">
        <v>16800</v>
      </c>
      <c r="D1417" s="15">
        <v>1400</v>
      </c>
      <c r="E1417" s="15">
        <v>0</v>
      </c>
      <c r="F1417" s="15">
        <v>8.3332999999999995</v>
      </c>
      <c r="G1417" s="15">
        <v>0</v>
      </c>
      <c r="H1417" s="15">
        <v>0</v>
      </c>
    </row>
    <row r="1418" spans="1:8" x14ac:dyDescent="0.2">
      <c r="A1418" s="70" t="s">
        <v>320</v>
      </c>
      <c r="B1418" s="70"/>
      <c r="C1418" s="16">
        <v>16800</v>
      </c>
      <c r="D1418" s="16">
        <v>1400</v>
      </c>
      <c r="E1418" s="16">
        <v>0</v>
      </c>
      <c r="F1418" s="16">
        <v>8.3332999999999995</v>
      </c>
      <c r="G1418" s="16">
        <v>0</v>
      </c>
      <c r="H1418" s="16">
        <v>0</v>
      </c>
    </row>
    <row r="1419" spans="1:8" x14ac:dyDescent="0.2">
      <c r="A1419" s="70" t="s">
        <v>407</v>
      </c>
      <c r="B1419" s="70"/>
      <c r="C1419" s="16">
        <v>16800</v>
      </c>
      <c r="D1419" s="16">
        <v>1400</v>
      </c>
      <c r="E1419" s="16">
        <v>0</v>
      </c>
      <c r="F1419" s="16">
        <v>8.3332999999999995</v>
      </c>
      <c r="G1419" s="16">
        <v>0</v>
      </c>
      <c r="H1419" s="16">
        <v>0</v>
      </c>
    </row>
    <row r="1420" spans="1:8" x14ac:dyDescent="0.2">
      <c r="A1420" t="s">
        <v>8</v>
      </c>
      <c r="B1420" t="s">
        <v>20</v>
      </c>
      <c r="C1420" s="2">
        <v>16800</v>
      </c>
      <c r="D1420" s="2">
        <v>1400</v>
      </c>
      <c r="E1420" s="2">
        <v>0</v>
      </c>
      <c r="F1420" s="2">
        <v>8.3332999999999995</v>
      </c>
      <c r="G1420" s="2">
        <v>0</v>
      </c>
      <c r="H1420" s="2">
        <v>0</v>
      </c>
    </row>
    <row r="1421" spans="1:8" x14ac:dyDescent="0.2">
      <c r="A1421" t="s">
        <v>93</v>
      </c>
      <c r="B1421" t="s">
        <v>94</v>
      </c>
      <c r="C1421" s="2">
        <v>16800</v>
      </c>
      <c r="D1421" s="2">
        <v>1400</v>
      </c>
      <c r="E1421" s="2">
        <v>0</v>
      </c>
      <c r="F1421" s="2">
        <v>8.3332999999999995</v>
      </c>
      <c r="G1421" s="2">
        <v>0</v>
      </c>
      <c r="H1421" s="2">
        <v>0</v>
      </c>
    </row>
    <row r="1422" spans="1:8" x14ac:dyDescent="0.2">
      <c r="A1422" t="s">
        <v>95</v>
      </c>
      <c r="B1422" t="s">
        <v>96</v>
      </c>
      <c r="C1422" s="2">
        <v>14400</v>
      </c>
      <c r="D1422" s="2">
        <v>0</v>
      </c>
      <c r="E1422" s="2">
        <v>0</v>
      </c>
      <c r="F1422" s="2">
        <v>0</v>
      </c>
      <c r="G1422" s="2">
        <v>0</v>
      </c>
      <c r="H1422" s="2">
        <v>0</v>
      </c>
    </row>
    <row r="1423" spans="1:8" x14ac:dyDescent="0.2">
      <c r="A1423" t="s">
        <v>99</v>
      </c>
      <c r="B1423" t="s">
        <v>100</v>
      </c>
      <c r="C1423" s="2">
        <v>2400</v>
      </c>
      <c r="D1423" s="2">
        <v>0</v>
      </c>
      <c r="E1423" s="2">
        <v>0</v>
      </c>
      <c r="F1423" s="2">
        <v>0</v>
      </c>
      <c r="G1423" s="2">
        <v>0</v>
      </c>
      <c r="H1423" s="2">
        <v>0</v>
      </c>
    </row>
    <row r="1424" spans="1:8" x14ac:dyDescent="0.2">
      <c r="A1424" s="68" t="s">
        <v>418</v>
      </c>
      <c r="B1424" s="68"/>
      <c r="C1424" s="18">
        <v>16800</v>
      </c>
      <c r="D1424" s="18">
        <v>1400</v>
      </c>
      <c r="E1424" s="18">
        <v>0</v>
      </c>
      <c r="F1424" s="18">
        <v>8.3332999999999995</v>
      </c>
      <c r="G1424" s="18">
        <v>0</v>
      </c>
      <c r="H1424" s="18">
        <v>0</v>
      </c>
    </row>
    <row r="1425" spans="1:8" x14ac:dyDescent="0.2">
      <c r="A1425" s="69" t="s">
        <v>247</v>
      </c>
      <c r="B1425" s="69"/>
      <c r="C1425" s="15">
        <v>16800</v>
      </c>
      <c r="D1425" s="15">
        <v>1400</v>
      </c>
      <c r="E1425" s="15">
        <v>0</v>
      </c>
      <c r="F1425" s="15">
        <v>8.3332999999999995</v>
      </c>
      <c r="G1425" s="15">
        <v>0</v>
      </c>
      <c r="H1425" s="15">
        <v>0</v>
      </c>
    </row>
    <row r="1426" spans="1:8" x14ac:dyDescent="0.2">
      <c r="A1426" s="69" t="s">
        <v>251</v>
      </c>
      <c r="B1426" s="69"/>
      <c r="C1426" s="15">
        <v>16800</v>
      </c>
      <c r="D1426" s="15">
        <v>1400</v>
      </c>
      <c r="E1426" s="15">
        <v>0</v>
      </c>
      <c r="F1426" s="15">
        <v>8.3332999999999995</v>
      </c>
      <c r="G1426" s="15">
        <v>0</v>
      </c>
      <c r="H1426" s="15">
        <v>0</v>
      </c>
    </row>
    <row r="1427" spans="1:8" x14ac:dyDescent="0.2">
      <c r="A1427" s="70" t="s">
        <v>320</v>
      </c>
      <c r="B1427" s="70"/>
      <c r="C1427" s="16">
        <v>16800</v>
      </c>
      <c r="D1427" s="16">
        <v>1400</v>
      </c>
      <c r="E1427" s="16">
        <v>0</v>
      </c>
      <c r="F1427" s="16">
        <v>8.3332999999999995</v>
      </c>
      <c r="G1427" s="16">
        <v>0</v>
      </c>
      <c r="H1427" s="16">
        <v>0</v>
      </c>
    </row>
    <row r="1428" spans="1:8" x14ac:dyDescent="0.2">
      <c r="A1428" s="70" t="s">
        <v>407</v>
      </c>
      <c r="B1428" s="70"/>
      <c r="C1428" s="16">
        <v>16800</v>
      </c>
      <c r="D1428" s="16">
        <v>1400</v>
      </c>
      <c r="E1428" s="16">
        <v>0</v>
      </c>
      <c r="F1428" s="16">
        <v>8.3332999999999995</v>
      </c>
      <c r="G1428" s="16">
        <v>0</v>
      </c>
      <c r="H1428" s="16">
        <v>0</v>
      </c>
    </row>
    <row r="1429" spans="1:8" x14ac:dyDescent="0.2">
      <c r="A1429" t="s">
        <v>8</v>
      </c>
      <c r="B1429" t="s">
        <v>20</v>
      </c>
      <c r="C1429" s="2">
        <v>16800</v>
      </c>
      <c r="D1429" s="2">
        <v>1400</v>
      </c>
      <c r="E1429" s="2">
        <v>0</v>
      </c>
      <c r="F1429" s="2">
        <v>8.3332999999999995</v>
      </c>
      <c r="G1429" s="2">
        <v>0</v>
      </c>
      <c r="H1429" s="2">
        <v>0</v>
      </c>
    </row>
    <row r="1430" spans="1:8" x14ac:dyDescent="0.2">
      <c r="A1430" t="s">
        <v>93</v>
      </c>
      <c r="B1430" t="s">
        <v>94</v>
      </c>
      <c r="C1430" s="2">
        <v>16800</v>
      </c>
      <c r="D1430" s="2">
        <v>1400</v>
      </c>
      <c r="E1430" s="2">
        <v>0</v>
      </c>
      <c r="F1430" s="2">
        <v>8.3332999999999995</v>
      </c>
      <c r="G1430" s="2">
        <v>0</v>
      </c>
      <c r="H1430" s="2">
        <v>0</v>
      </c>
    </row>
    <row r="1431" spans="1:8" x14ac:dyDescent="0.2">
      <c r="A1431" t="s">
        <v>95</v>
      </c>
      <c r="B1431" t="s">
        <v>96</v>
      </c>
      <c r="C1431" s="2">
        <v>14400</v>
      </c>
      <c r="D1431" s="2">
        <v>0</v>
      </c>
      <c r="E1431" s="2">
        <v>0</v>
      </c>
      <c r="F1431" s="2">
        <v>0</v>
      </c>
      <c r="G1431" s="2">
        <v>0</v>
      </c>
      <c r="H1431" s="2">
        <v>0</v>
      </c>
    </row>
    <row r="1432" spans="1:8" x14ac:dyDescent="0.2">
      <c r="A1432" t="s">
        <v>99</v>
      </c>
      <c r="B1432" t="s">
        <v>100</v>
      </c>
      <c r="C1432" s="2">
        <v>2400</v>
      </c>
      <c r="D1432" s="2">
        <v>0</v>
      </c>
      <c r="E1432" s="2">
        <v>0</v>
      </c>
      <c r="F1432" s="2">
        <v>0</v>
      </c>
      <c r="G1432" s="2">
        <v>0</v>
      </c>
      <c r="H1432" s="2">
        <v>0</v>
      </c>
    </row>
    <row r="1433" spans="1:8" x14ac:dyDescent="0.2">
      <c r="A1433" s="68" t="s">
        <v>419</v>
      </c>
      <c r="B1433" s="68"/>
      <c r="C1433" s="18">
        <v>105350</v>
      </c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</row>
    <row r="1434" spans="1:8" x14ac:dyDescent="0.2">
      <c r="A1434" s="69" t="s">
        <v>242</v>
      </c>
      <c r="B1434" s="69"/>
      <c r="C1434" s="15">
        <v>105350</v>
      </c>
      <c r="D1434" s="15">
        <v>0</v>
      </c>
      <c r="E1434" s="15">
        <v>0</v>
      </c>
      <c r="F1434" s="15">
        <v>0</v>
      </c>
      <c r="G1434" s="15">
        <v>0</v>
      </c>
      <c r="H1434" s="15">
        <v>0</v>
      </c>
    </row>
    <row r="1435" spans="1:8" x14ac:dyDescent="0.2">
      <c r="A1435" s="69" t="s">
        <v>243</v>
      </c>
      <c r="B1435" s="69"/>
      <c r="C1435" s="15">
        <v>105350</v>
      </c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</row>
    <row r="1436" spans="1:8" x14ac:dyDescent="0.2">
      <c r="A1436" s="70" t="s">
        <v>275</v>
      </c>
      <c r="B1436" s="70"/>
      <c r="C1436" s="16">
        <v>105350</v>
      </c>
      <c r="D1436" s="16">
        <v>0</v>
      </c>
      <c r="E1436" s="16">
        <v>0</v>
      </c>
      <c r="F1436" s="16">
        <v>0</v>
      </c>
      <c r="G1436" s="16">
        <v>0</v>
      </c>
      <c r="H1436" s="16">
        <v>0</v>
      </c>
    </row>
    <row r="1437" spans="1:8" x14ac:dyDescent="0.2">
      <c r="A1437" s="70" t="s">
        <v>406</v>
      </c>
      <c r="B1437" s="70"/>
      <c r="C1437" s="16">
        <v>105350</v>
      </c>
      <c r="D1437" s="16">
        <v>0</v>
      </c>
      <c r="E1437" s="16">
        <v>0</v>
      </c>
      <c r="F1437" s="16">
        <v>0</v>
      </c>
      <c r="G1437" s="16">
        <v>0</v>
      </c>
      <c r="H1437" s="16">
        <v>0</v>
      </c>
    </row>
    <row r="1438" spans="1:8" x14ac:dyDescent="0.2">
      <c r="A1438" t="s">
        <v>8</v>
      </c>
      <c r="B1438" t="s">
        <v>20</v>
      </c>
      <c r="C1438" s="2">
        <v>105350</v>
      </c>
      <c r="D1438" s="2">
        <v>0</v>
      </c>
      <c r="E1438" s="2">
        <v>0</v>
      </c>
      <c r="F1438" s="2">
        <v>0</v>
      </c>
      <c r="G1438" s="2">
        <v>0</v>
      </c>
      <c r="H1438" s="2">
        <v>0</v>
      </c>
    </row>
    <row r="1439" spans="1:8" x14ac:dyDescent="0.2">
      <c r="A1439" t="s">
        <v>93</v>
      </c>
      <c r="B1439" t="s">
        <v>94</v>
      </c>
      <c r="C1439" s="2">
        <v>96350</v>
      </c>
      <c r="D1439" s="2">
        <v>0</v>
      </c>
      <c r="E1439" s="2">
        <v>0</v>
      </c>
      <c r="F1439" s="2">
        <v>0</v>
      </c>
      <c r="G1439" s="2">
        <v>0</v>
      </c>
      <c r="H1439" s="2">
        <v>0</v>
      </c>
    </row>
    <row r="1440" spans="1:8" x14ac:dyDescent="0.2">
      <c r="A1440" t="s">
        <v>95</v>
      </c>
      <c r="B1440" t="s">
        <v>96</v>
      </c>
      <c r="C1440" s="2">
        <v>82350</v>
      </c>
      <c r="D1440" s="2">
        <v>0</v>
      </c>
      <c r="E1440" s="2">
        <v>0</v>
      </c>
      <c r="F1440" s="2">
        <v>0</v>
      </c>
      <c r="G1440" s="2">
        <v>0</v>
      </c>
      <c r="H1440" s="2">
        <v>0</v>
      </c>
    </row>
    <row r="1441" spans="1:8" x14ac:dyDescent="0.2">
      <c r="A1441" t="s">
        <v>99</v>
      </c>
      <c r="B1441" t="s">
        <v>100</v>
      </c>
      <c r="C1441" s="2">
        <v>14000</v>
      </c>
      <c r="D1441" s="2">
        <v>0</v>
      </c>
      <c r="E1441" s="2">
        <v>0</v>
      </c>
      <c r="F1441" s="2">
        <v>0</v>
      </c>
      <c r="G1441" s="2">
        <v>0</v>
      </c>
      <c r="H1441" s="2">
        <v>0</v>
      </c>
    </row>
    <row r="1442" spans="1:8" x14ac:dyDescent="0.2">
      <c r="A1442" t="s">
        <v>101</v>
      </c>
      <c r="B1442" t="s">
        <v>102</v>
      </c>
      <c r="C1442" s="2">
        <v>9000</v>
      </c>
      <c r="D1442" s="2">
        <v>0</v>
      </c>
      <c r="E1442" s="2">
        <v>0</v>
      </c>
      <c r="F1442" s="2">
        <v>0</v>
      </c>
      <c r="G1442" s="2">
        <v>0</v>
      </c>
      <c r="H1442" s="2">
        <v>0</v>
      </c>
    </row>
    <row r="1443" spans="1:8" x14ac:dyDescent="0.2">
      <c r="A1443" t="s">
        <v>103</v>
      </c>
      <c r="B1443" t="s">
        <v>104</v>
      </c>
      <c r="C1443" s="2">
        <v>9000</v>
      </c>
      <c r="D1443" s="2">
        <v>0</v>
      </c>
      <c r="E1443" s="2">
        <v>0</v>
      </c>
      <c r="F1443" s="2">
        <v>0</v>
      </c>
      <c r="G1443" s="2">
        <v>0</v>
      </c>
      <c r="H1443" s="2">
        <v>0</v>
      </c>
    </row>
    <row r="1444" spans="1:8" x14ac:dyDescent="0.2">
      <c r="A1444" s="68" t="s">
        <v>420</v>
      </c>
      <c r="B1444" s="68"/>
      <c r="C1444" s="18">
        <v>27500</v>
      </c>
      <c r="D1444" s="18">
        <v>23000</v>
      </c>
      <c r="E1444" s="18">
        <v>0</v>
      </c>
      <c r="F1444" s="18">
        <v>83.636300000000006</v>
      </c>
      <c r="G1444" s="18">
        <v>0</v>
      </c>
      <c r="H1444" s="18">
        <v>0</v>
      </c>
    </row>
    <row r="1445" spans="1:8" x14ac:dyDescent="0.2">
      <c r="A1445" s="69" t="s">
        <v>242</v>
      </c>
      <c r="B1445" s="69"/>
      <c r="C1445" s="15">
        <v>27500</v>
      </c>
      <c r="D1445" s="15">
        <v>23000</v>
      </c>
      <c r="E1445" s="15">
        <v>0</v>
      </c>
      <c r="F1445" s="15">
        <v>83.636300000000006</v>
      </c>
      <c r="G1445" s="15">
        <v>0</v>
      </c>
      <c r="H1445" s="15">
        <v>0</v>
      </c>
    </row>
    <row r="1446" spans="1:8" x14ac:dyDescent="0.2">
      <c r="A1446" s="69" t="s">
        <v>243</v>
      </c>
      <c r="B1446" s="69"/>
      <c r="C1446" s="15">
        <v>27500</v>
      </c>
      <c r="D1446" s="15">
        <v>23000</v>
      </c>
      <c r="E1446" s="15">
        <v>0</v>
      </c>
      <c r="F1446" s="15">
        <v>83.636300000000006</v>
      </c>
      <c r="G1446" s="15">
        <v>0</v>
      </c>
      <c r="H1446" s="15">
        <v>0</v>
      </c>
    </row>
    <row r="1447" spans="1:8" x14ac:dyDescent="0.2">
      <c r="A1447" s="70" t="s">
        <v>320</v>
      </c>
      <c r="B1447" s="70"/>
      <c r="C1447" s="16">
        <v>27500</v>
      </c>
      <c r="D1447" s="16">
        <v>23000</v>
      </c>
      <c r="E1447" s="16">
        <v>0</v>
      </c>
      <c r="F1447" s="16">
        <v>83.636300000000006</v>
      </c>
      <c r="G1447" s="16">
        <v>0</v>
      </c>
      <c r="H1447" s="16">
        <v>0</v>
      </c>
    </row>
    <row r="1448" spans="1:8" x14ac:dyDescent="0.2">
      <c r="A1448" s="70" t="s">
        <v>407</v>
      </c>
      <c r="B1448" s="70"/>
      <c r="C1448" s="16">
        <v>27500</v>
      </c>
      <c r="D1448" s="16">
        <v>23000</v>
      </c>
      <c r="E1448" s="16">
        <v>0</v>
      </c>
      <c r="F1448" s="16">
        <v>83.636300000000006</v>
      </c>
      <c r="G1448" s="16">
        <v>0</v>
      </c>
      <c r="H1448" s="16">
        <v>0</v>
      </c>
    </row>
    <row r="1449" spans="1:8" x14ac:dyDescent="0.2">
      <c r="A1449" t="s">
        <v>8</v>
      </c>
      <c r="B1449" t="s">
        <v>20</v>
      </c>
      <c r="C1449" s="2">
        <v>27500</v>
      </c>
      <c r="D1449" s="2">
        <v>23000</v>
      </c>
      <c r="E1449" s="2">
        <v>0</v>
      </c>
      <c r="F1449" s="2">
        <v>83.636300000000006</v>
      </c>
      <c r="G1449" s="2">
        <v>0</v>
      </c>
      <c r="H1449" s="2">
        <v>0</v>
      </c>
    </row>
    <row r="1450" spans="1:8" x14ac:dyDescent="0.2">
      <c r="A1450" t="s">
        <v>93</v>
      </c>
      <c r="B1450" t="s">
        <v>94</v>
      </c>
      <c r="C1450" s="2">
        <v>18000</v>
      </c>
      <c r="D1450" s="2">
        <v>13500</v>
      </c>
      <c r="E1450" s="2">
        <v>0</v>
      </c>
      <c r="F1450" s="2">
        <v>75</v>
      </c>
      <c r="G1450" s="2">
        <v>0</v>
      </c>
      <c r="H1450" s="2">
        <v>0</v>
      </c>
    </row>
    <row r="1451" spans="1:8" x14ac:dyDescent="0.2">
      <c r="A1451" t="s">
        <v>95</v>
      </c>
      <c r="B1451" t="s">
        <v>96</v>
      </c>
      <c r="C1451" s="2">
        <v>15000</v>
      </c>
      <c r="D1451" s="2">
        <v>0</v>
      </c>
      <c r="E1451" s="2">
        <v>0</v>
      </c>
      <c r="F1451" s="2">
        <v>0</v>
      </c>
      <c r="G1451" s="2">
        <v>0</v>
      </c>
      <c r="H1451" s="2">
        <v>0</v>
      </c>
    </row>
    <row r="1452" spans="1:8" x14ac:dyDescent="0.2">
      <c r="A1452" t="s">
        <v>99</v>
      </c>
      <c r="B1452" t="s">
        <v>100</v>
      </c>
      <c r="C1452" s="2">
        <v>3000</v>
      </c>
      <c r="D1452" s="2">
        <v>0</v>
      </c>
      <c r="E1452" s="2">
        <v>0</v>
      </c>
      <c r="F1452" s="2">
        <v>0</v>
      </c>
      <c r="G1452" s="2">
        <v>0</v>
      </c>
      <c r="H1452" s="2">
        <v>0</v>
      </c>
    </row>
    <row r="1453" spans="1:8" x14ac:dyDescent="0.2">
      <c r="A1453" t="s">
        <v>101</v>
      </c>
      <c r="B1453" t="s">
        <v>102</v>
      </c>
      <c r="C1453" s="2">
        <v>9500</v>
      </c>
      <c r="D1453" s="2">
        <v>9500</v>
      </c>
      <c r="E1453" s="2">
        <v>0</v>
      </c>
      <c r="F1453" s="2">
        <v>100</v>
      </c>
      <c r="G1453" s="2">
        <v>0</v>
      </c>
      <c r="H1453" s="2">
        <v>0</v>
      </c>
    </row>
    <row r="1454" spans="1:8" x14ac:dyDescent="0.2">
      <c r="A1454" t="s">
        <v>103</v>
      </c>
      <c r="B1454" t="s">
        <v>104</v>
      </c>
      <c r="C1454" s="2">
        <v>9500</v>
      </c>
      <c r="D1454" s="2">
        <v>0</v>
      </c>
      <c r="E1454" s="2">
        <v>0</v>
      </c>
      <c r="F1454" s="2">
        <v>0</v>
      </c>
      <c r="G1454" s="2">
        <v>0</v>
      </c>
      <c r="H1454" s="2">
        <v>0</v>
      </c>
    </row>
    <row r="1455" spans="1:8" x14ac:dyDescent="0.2">
      <c r="A1455" s="68" t="s">
        <v>421</v>
      </c>
      <c r="B1455" s="68"/>
      <c r="C1455" s="18">
        <v>27500</v>
      </c>
      <c r="D1455" s="18">
        <v>14000</v>
      </c>
      <c r="E1455" s="18">
        <v>0</v>
      </c>
      <c r="F1455" s="18">
        <v>50.908999999999999</v>
      </c>
      <c r="G1455" s="18">
        <v>0</v>
      </c>
      <c r="H1455" s="18">
        <v>0</v>
      </c>
    </row>
    <row r="1456" spans="1:8" x14ac:dyDescent="0.2">
      <c r="A1456" s="69" t="s">
        <v>242</v>
      </c>
      <c r="B1456" s="69"/>
      <c r="C1456" s="15">
        <v>27500</v>
      </c>
      <c r="D1456" s="15">
        <v>14000</v>
      </c>
      <c r="E1456" s="15">
        <v>0</v>
      </c>
      <c r="F1456" s="15">
        <v>50.908999999999999</v>
      </c>
      <c r="G1456" s="15">
        <v>0</v>
      </c>
      <c r="H1456" s="15">
        <v>0</v>
      </c>
    </row>
    <row r="1457" spans="1:8" x14ac:dyDescent="0.2">
      <c r="A1457" s="69" t="s">
        <v>245</v>
      </c>
      <c r="B1457" s="69"/>
      <c r="C1457" s="15">
        <v>27500</v>
      </c>
      <c r="D1457" s="15">
        <v>14000</v>
      </c>
      <c r="E1457" s="15">
        <v>0</v>
      </c>
      <c r="F1457" s="15">
        <v>50.908999999999999</v>
      </c>
      <c r="G1457" s="15">
        <v>0</v>
      </c>
      <c r="H1457" s="15">
        <v>0</v>
      </c>
    </row>
    <row r="1458" spans="1:8" x14ac:dyDescent="0.2">
      <c r="A1458" s="70" t="s">
        <v>320</v>
      </c>
      <c r="B1458" s="70"/>
      <c r="C1458" s="16">
        <v>27500</v>
      </c>
      <c r="D1458" s="16">
        <v>14000</v>
      </c>
      <c r="E1458" s="16">
        <v>0</v>
      </c>
      <c r="F1458" s="16">
        <v>50.908999999999999</v>
      </c>
      <c r="G1458" s="16">
        <v>0</v>
      </c>
      <c r="H1458" s="16">
        <v>0</v>
      </c>
    </row>
    <row r="1459" spans="1:8" x14ac:dyDescent="0.2">
      <c r="A1459" s="70" t="s">
        <v>407</v>
      </c>
      <c r="B1459" s="70"/>
      <c r="C1459" s="16">
        <v>27500</v>
      </c>
      <c r="D1459" s="16">
        <v>14000</v>
      </c>
      <c r="E1459" s="16">
        <v>0</v>
      </c>
      <c r="F1459" s="16">
        <v>50.908999999999999</v>
      </c>
      <c r="G1459" s="16">
        <v>0</v>
      </c>
      <c r="H1459" s="16">
        <v>0</v>
      </c>
    </row>
    <row r="1460" spans="1:8" x14ac:dyDescent="0.2">
      <c r="A1460" t="s">
        <v>8</v>
      </c>
      <c r="B1460" t="s">
        <v>20</v>
      </c>
      <c r="C1460" s="2">
        <v>27500</v>
      </c>
      <c r="D1460" s="2">
        <v>14000</v>
      </c>
      <c r="E1460" s="2">
        <v>0</v>
      </c>
      <c r="F1460" s="2">
        <v>50.908999999999999</v>
      </c>
      <c r="G1460" s="2">
        <v>0</v>
      </c>
      <c r="H1460" s="2">
        <v>0</v>
      </c>
    </row>
    <row r="1461" spans="1:8" x14ac:dyDescent="0.2">
      <c r="A1461" t="s">
        <v>93</v>
      </c>
      <c r="B1461" t="s">
        <v>94</v>
      </c>
      <c r="C1461" s="2">
        <v>18000</v>
      </c>
      <c r="D1461" s="2">
        <v>4500</v>
      </c>
      <c r="E1461" s="2">
        <v>0</v>
      </c>
      <c r="F1461" s="2">
        <v>25</v>
      </c>
      <c r="G1461" s="2">
        <v>0</v>
      </c>
      <c r="H1461" s="2">
        <v>0</v>
      </c>
    </row>
    <row r="1462" spans="1:8" x14ac:dyDescent="0.2">
      <c r="A1462" t="s">
        <v>95</v>
      </c>
      <c r="B1462" t="s">
        <v>96</v>
      </c>
      <c r="C1462" s="2">
        <v>15000</v>
      </c>
      <c r="D1462" s="2">
        <v>0</v>
      </c>
      <c r="E1462" s="2">
        <v>0</v>
      </c>
      <c r="F1462" s="2">
        <v>0</v>
      </c>
      <c r="G1462" s="2">
        <v>0</v>
      </c>
      <c r="H1462" s="2">
        <v>0</v>
      </c>
    </row>
    <row r="1463" spans="1:8" x14ac:dyDescent="0.2">
      <c r="A1463" t="s">
        <v>99</v>
      </c>
      <c r="B1463" t="s">
        <v>100</v>
      </c>
      <c r="C1463" s="2">
        <v>3000</v>
      </c>
      <c r="D1463" s="2">
        <v>0</v>
      </c>
      <c r="E1463" s="2">
        <v>0</v>
      </c>
      <c r="F1463" s="2">
        <v>0</v>
      </c>
      <c r="G1463" s="2">
        <v>0</v>
      </c>
      <c r="H1463" s="2">
        <v>0</v>
      </c>
    </row>
    <row r="1464" spans="1:8" x14ac:dyDescent="0.2">
      <c r="A1464" t="s">
        <v>101</v>
      </c>
      <c r="B1464" t="s">
        <v>102</v>
      </c>
      <c r="C1464" s="2">
        <v>9500</v>
      </c>
      <c r="D1464" s="2">
        <v>9500</v>
      </c>
      <c r="E1464" s="2">
        <v>0</v>
      </c>
      <c r="F1464" s="2">
        <v>100</v>
      </c>
      <c r="G1464" s="2">
        <v>0</v>
      </c>
      <c r="H1464" s="2">
        <v>0</v>
      </c>
    </row>
    <row r="1465" spans="1:8" x14ac:dyDescent="0.2">
      <c r="A1465" t="s">
        <v>103</v>
      </c>
      <c r="B1465" t="s">
        <v>104</v>
      </c>
      <c r="C1465" s="2">
        <v>9500</v>
      </c>
      <c r="D1465" s="2">
        <v>0</v>
      </c>
      <c r="E1465" s="2">
        <v>0</v>
      </c>
      <c r="F1465" s="2">
        <v>0</v>
      </c>
      <c r="G1465" s="2">
        <v>0</v>
      </c>
      <c r="H1465" s="2">
        <v>0</v>
      </c>
    </row>
    <row r="1466" spans="1:8" x14ac:dyDescent="0.2">
      <c r="A1466" s="65" t="s">
        <v>192</v>
      </c>
      <c r="B1466" s="65"/>
      <c r="C1466" s="13">
        <v>68001150</v>
      </c>
      <c r="D1466" s="13">
        <v>66614350</v>
      </c>
      <c r="E1466" s="13">
        <v>66864750</v>
      </c>
      <c r="F1466" s="13">
        <v>97.960599999999999</v>
      </c>
      <c r="G1466" s="13">
        <v>100.3758</v>
      </c>
      <c r="H1466" s="13">
        <v>98.328800000000001</v>
      </c>
    </row>
    <row r="1467" spans="1:8" x14ac:dyDescent="0.2">
      <c r="A1467" s="66" t="s">
        <v>193</v>
      </c>
      <c r="B1467" s="66"/>
      <c r="C1467" s="14">
        <v>13942700</v>
      </c>
      <c r="D1467" s="14">
        <v>13952700</v>
      </c>
      <c r="E1467" s="14">
        <v>13952700</v>
      </c>
      <c r="F1467" s="14">
        <v>100.07170000000001</v>
      </c>
      <c r="G1467" s="14">
        <v>100</v>
      </c>
      <c r="H1467" s="14">
        <v>100.07170000000001</v>
      </c>
    </row>
    <row r="1468" spans="1:8" x14ac:dyDescent="0.2">
      <c r="A1468" s="61" t="s">
        <v>257</v>
      </c>
      <c r="B1468" s="61"/>
      <c r="C1468" s="21">
        <f t="shared" ref="C1468:E1469" si="22">C1476+C1484+C1492+C1501+C1510+C1519+C1527+C1536+C1545+C1554+C1563+C1581+C1589+C1597+C1605+C1613+C1622+C1631+C1644+C1654+C1662+C1670+C1678+C1686+C1694+C1703+C1711+C1720+C1729+C1737+C1746+C1754+C1764+C1775+C1783</f>
        <v>13705700</v>
      </c>
      <c r="D1468" s="21">
        <f t="shared" si="22"/>
        <v>13715700</v>
      </c>
      <c r="E1468" s="21">
        <f t="shared" si="22"/>
        <v>13715700</v>
      </c>
      <c r="F1468" s="21">
        <f t="shared" ref="F1468:G1471" si="23">D1468/C1468*100</f>
        <v>100.07296234413418</v>
      </c>
      <c r="G1468" s="21">
        <f t="shared" si="23"/>
        <v>100</v>
      </c>
      <c r="H1468" s="21">
        <f>E1468/C1468*100</f>
        <v>100.07296234413418</v>
      </c>
    </row>
    <row r="1469" spans="1:8" x14ac:dyDescent="0.2">
      <c r="A1469" s="61" t="s">
        <v>258</v>
      </c>
      <c r="B1469" s="61"/>
      <c r="C1469" s="21">
        <f t="shared" si="22"/>
        <v>13705700</v>
      </c>
      <c r="D1469" s="21">
        <f t="shared" si="22"/>
        <v>13715700</v>
      </c>
      <c r="E1469" s="21">
        <f t="shared" si="22"/>
        <v>13715700</v>
      </c>
      <c r="F1469" s="21">
        <f t="shared" si="23"/>
        <v>100.07296234413418</v>
      </c>
      <c r="G1469" s="21">
        <f t="shared" si="23"/>
        <v>100</v>
      </c>
      <c r="H1469" s="21">
        <f>E1469/C1469*100</f>
        <v>100.07296234413418</v>
      </c>
    </row>
    <row r="1470" spans="1:8" x14ac:dyDescent="0.2">
      <c r="A1470" s="61" t="s">
        <v>275</v>
      </c>
      <c r="B1470" s="61"/>
      <c r="C1470" s="21">
        <f t="shared" ref="C1470:E1471" si="24">C1572+C1636</f>
        <v>237000</v>
      </c>
      <c r="D1470" s="21">
        <f t="shared" si="24"/>
        <v>237000</v>
      </c>
      <c r="E1470" s="21">
        <f t="shared" si="24"/>
        <v>237000</v>
      </c>
      <c r="F1470" s="21">
        <f t="shared" si="23"/>
        <v>100</v>
      </c>
      <c r="G1470" s="21">
        <f t="shared" si="23"/>
        <v>100</v>
      </c>
      <c r="H1470" s="21">
        <f>E1470/C1470*100</f>
        <v>100</v>
      </c>
    </row>
    <row r="1471" spans="1:8" x14ac:dyDescent="0.2">
      <c r="A1471" s="61" t="s">
        <v>276</v>
      </c>
      <c r="B1471" s="61"/>
      <c r="C1471" s="21">
        <f t="shared" si="24"/>
        <v>237000</v>
      </c>
      <c r="D1471" s="21">
        <f t="shared" si="24"/>
        <v>237000</v>
      </c>
      <c r="E1471" s="21">
        <f t="shared" si="24"/>
        <v>237000</v>
      </c>
      <c r="F1471" s="21">
        <f t="shared" si="23"/>
        <v>100</v>
      </c>
      <c r="G1471" s="21">
        <f t="shared" si="23"/>
        <v>100</v>
      </c>
      <c r="H1471" s="21">
        <f>E1471/C1471*100</f>
        <v>100</v>
      </c>
    </row>
    <row r="1472" spans="1:8" x14ac:dyDescent="0.2">
      <c r="A1472" s="67" t="s">
        <v>262</v>
      </c>
      <c r="B1472" s="67"/>
      <c r="C1472" s="17">
        <v>720000</v>
      </c>
      <c r="D1472" s="17">
        <v>720000</v>
      </c>
      <c r="E1472" s="17">
        <v>720000</v>
      </c>
      <c r="F1472" s="17">
        <v>100</v>
      </c>
      <c r="G1472" s="17">
        <v>100</v>
      </c>
      <c r="H1472" s="17">
        <v>100</v>
      </c>
    </row>
    <row r="1473" spans="1:8" x14ac:dyDescent="0.2">
      <c r="A1473" s="68" t="s">
        <v>422</v>
      </c>
      <c r="B1473" s="68"/>
      <c r="C1473" s="18">
        <v>220000</v>
      </c>
      <c r="D1473" s="18">
        <v>220000</v>
      </c>
      <c r="E1473" s="18">
        <v>220000</v>
      </c>
      <c r="F1473" s="18">
        <v>100</v>
      </c>
      <c r="G1473" s="18">
        <v>100</v>
      </c>
      <c r="H1473" s="18">
        <v>100</v>
      </c>
    </row>
    <row r="1474" spans="1:8" x14ac:dyDescent="0.2">
      <c r="A1474" s="69" t="s">
        <v>237</v>
      </c>
      <c r="B1474" s="69"/>
      <c r="C1474" s="15">
        <v>220000</v>
      </c>
      <c r="D1474" s="15">
        <v>220000</v>
      </c>
      <c r="E1474" s="15">
        <v>220000</v>
      </c>
      <c r="F1474" s="15">
        <v>100</v>
      </c>
      <c r="G1474" s="15">
        <v>100</v>
      </c>
      <c r="H1474" s="15">
        <v>100</v>
      </c>
    </row>
    <row r="1475" spans="1:8" x14ac:dyDescent="0.2">
      <c r="A1475" s="69" t="s">
        <v>239</v>
      </c>
      <c r="B1475" s="69"/>
      <c r="C1475" s="15">
        <v>220000</v>
      </c>
      <c r="D1475" s="15">
        <v>220000</v>
      </c>
      <c r="E1475" s="15">
        <v>220000</v>
      </c>
      <c r="F1475" s="15">
        <v>100</v>
      </c>
      <c r="G1475" s="15">
        <v>100</v>
      </c>
      <c r="H1475" s="15">
        <v>100</v>
      </c>
    </row>
    <row r="1476" spans="1:8" x14ac:dyDescent="0.2">
      <c r="A1476" s="70" t="s">
        <v>257</v>
      </c>
      <c r="B1476" s="70"/>
      <c r="C1476" s="16">
        <v>220000</v>
      </c>
      <c r="D1476" s="16">
        <v>220000</v>
      </c>
      <c r="E1476" s="16">
        <v>220000</v>
      </c>
      <c r="F1476" s="16">
        <v>100</v>
      </c>
      <c r="G1476" s="16">
        <v>100</v>
      </c>
      <c r="H1476" s="16">
        <v>100</v>
      </c>
    </row>
    <row r="1477" spans="1:8" x14ac:dyDescent="0.2">
      <c r="A1477" s="70" t="s">
        <v>258</v>
      </c>
      <c r="B1477" s="70"/>
      <c r="C1477" s="16">
        <v>220000</v>
      </c>
      <c r="D1477" s="16">
        <v>220000</v>
      </c>
      <c r="E1477" s="16">
        <v>220000</v>
      </c>
      <c r="F1477" s="16">
        <v>100</v>
      </c>
      <c r="G1477" s="16">
        <v>100</v>
      </c>
      <c r="H1477" s="16">
        <v>100</v>
      </c>
    </row>
    <row r="1478" spans="1:8" x14ac:dyDescent="0.2">
      <c r="A1478" t="s">
        <v>8</v>
      </c>
      <c r="B1478" t="s">
        <v>20</v>
      </c>
      <c r="C1478" s="2">
        <v>220000</v>
      </c>
      <c r="D1478" s="2">
        <v>220000</v>
      </c>
      <c r="E1478" s="2">
        <v>220000</v>
      </c>
      <c r="F1478" s="2">
        <v>100</v>
      </c>
      <c r="G1478" s="2">
        <v>100</v>
      </c>
      <c r="H1478" s="2">
        <v>100</v>
      </c>
    </row>
    <row r="1479" spans="1:8" x14ac:dyDescent="0.2">
      <c r="A1479" t="s">
        <v>136</v>
      </c>
      <c r="B1479" t="s">
        <v>137</v>
      </c>
      <c r="C1479" s="2">
        <v>220000</v>
      </c>
      <c r="D1479" s="2">
        <v>220000</v>
      </c>
      <c r="E1479" s="2">
        <v>220000</v>
      </c>
      <c r="F1479" s="2">
        <v>100</v>
      </c>
      <c r="G1479" s="2">
        <v>100</v>
      </c>
      <c r="H1479" s="2">
        <v>100</v>
      </c>
    </row>
    <row r="1480" spans="1:8" x14ac:dyDescent="0.2">
      <c r="A1480" t="s">
        <v>138</v>
      </c>
      <c r="B1480" t="s">
        <v>139</v>
      </c>
      <c r="C1480" s="2">
        <v>220000</v>
      </c>
      <c r="D1480" s="2">
        <v>0</v>
      </c>
      <c r="E1480" s="2">
        <v>0</v>
      </c>
      <c r="F1480" s="2">
        <v>0</v>
      </c>
      <c r="G1480" s="2">
        <v>0</v>
      </c>
      <c r="H1480" s="2">
        <v>0</v>
      </c>
    </row>
    <row r="1481" spans="1:8" x14ac:dyDescent="0.2">
      <c r="A1481" s="68" t="s">
        <v>423</v>
      </c>
      <c r="B1481" s="68"/>
      <c r="C1481" s="18">
        <v>100000</v>
      </c>
      <c r="D1481" s="18">
        <v>100000</v>
      </c>
      <c r="E1481" s="18">
        <v>100000</v>
      </c>
      <c r="F1481" s="18">
        <v>100</v>
      </c>
      <c r="G1481" s="18">
        <v>100</v>
      </c>
      <c r="H1481" s="18">
        <v>100</v>
      </c>
    </row>
    <row r="1482" spans="1:8" x14ac:dyDescent="0.2">
      <c r="A1482" s="69" t="s">
        <v>237</v>
      </c>
      <c r="B1482" s="69"/>
      <c r="C1482" s="15">
        <v>100000</v>
      </c>
      <c r="D1482" s="15">
        <v>100000</v>
      </c>
      <c r="E1482" s="15">
        <v>100000</v>
      </c>
      <c r="F1482" s="15">
        <v>100</v>
      </c>
      <c r="G1482" s="15">
        <v>100</v>
      </c>
      <c r="H1482" s="15">
        <v>100</v>
      </c>
    </row>
    <row r="1483" spans="1:8" x14ac:dyDescent="0.2">
      <c r="A1483" s="69" t="s">
        <v>239</v>
      </c>
      <c r="B1483" s="69"/>
      <c r="C1483" s="15">
        <v>100000</v>
      </c>
      <c r="D1483" s="15">
        <v>100000</v>
      </c>
      <c r="E1483" s="15">
        <v>100000</v>
      </c>
      <c r="F1483" s="15">
        <v>100</v>
      </c>
      <c r="G1483" s="15">
        <v>100</v>
      </c>
      <c r="H1483" s="15">
        <v>100</v>
      </c>
    </row>
    <row r="1484" spans="1:8" x14ac:dyDescent="0.2">
      <c r="A1484" s="70" t="s">
        <v>257</v>
      </c>
      <c r="B1484" s="70"/>
      <c r="C1484" s="16">
        <v>100000</v>
      </c>
      <c r="D1484" s="16">
        <v>100000</v>
      </c>
      <c r="E1484" s="16">
        <v>100000</v>
      </c>
      <c r="F1484" s="16">
        <v>100</v>
      </c>
      <c r="G1484" s="16">
        <v>100</v>
      </c>
      <c r="H1484" s="16">
        <v>100</v>
      </c>
    </row>
    <row r="1485" spans="1:8" x14ac:dyDescent="0.2">
      <c r="A1485" s="70" t="s">
        <v>258</v>
      </c>
      <c r="B1485" s="70"/>
      <c r="C1485" s="16">
        <v>100000</v>
      </c>
      <c r="D1485" s="16">
        <v>100000</v>
      </c>
      <c r="E1485" s="16">
        <v>100000</v>
      </c>
      <c r="F1485" s="16">
        <v>100</v>
      </c>
      <c r="G1485" s="16">
        <v>100</v>
      </c>
      <c r="H1485" s="16">
        <v>100</v>
      </c>
    </row>
    <row r="1486" spans="1:8" x14ac:dyDescent="0.2">
      <c r="A1486" t="s">
        <v>8</v>
      </c>
      <c r="B1486" t="s">
        <v>20</v>
      </c>
      <c r="C1486" s="2">
        <v>100000</v>
      </c>
      <c r="D1486" s="2">
        <v>100000</v>
      </c>
      <c r="E1486" s="2">
        <v>100000</v>
      </c>
      <c r="F1486" s="2">
        <v>100</v>
      </c>
      <c r="G1486" s="2">
        <v>100</v>
      </c>
      <c r="H1486" s="2">
        <v>100</v>
      </c>
    </row>
    <row r="1487" spans="1:8" x14ac:dyDescent="0.2">
      <c r="A1487" t="s">
        <v>136</v>
      </c>
      <c r="B1487" t="s">
        <v>137</v>
      </c>
      <c r="C1487" s="2">
        <v>100000</v>
      </c>
      <c r="D1487" s="2">
        <v>100000</v>
      </c>
      <c r="E1487" s="2">
        <v>100000</v>
      </c>
      <c r="F1487" s="2">
        <v>100</v>
      </c>
      <c r="G1487" s="2">
        <v>100</v>
      </c>
      <c r="H1487" s="2">
        <v>100</v>
      </c>
    </row>
    <row r="1488" spans="1:8" x14ac:dyDescent="0.2">
      <c r="A1488" t="s">
        <v>138</v>
      </c>
      <c r="B1488" t="s">
        <v>139</v>
      </c>
      <c r="C1488" s="2">
        <v>100000</v>
      </c>
      <c r="D1488" s="2">
        <v>0</v>
      </c>
      <c r="E1488" s="2">
        <v>0</v>
      </c>
      <c r="F1488" s="2">
        <v>0</v>
      </c>
      <c r="G1488" s="2">
        <v>0</v>
      </c>
      <c r="H1488" s="2">
        <v>0</v>
      </c>
    </row>
    <row r="1489" spans="1:8" x14ac:dyDescent="0.2">
      <c r="A1489" s="68" t="s">
        <v>424</v>
      </c>
      <c r="B1489" s="68"/>
      <c r="C1489" s="18">
        <v>400000</v>
      </c>
      <c r="D1489" s="18">
        <v>400000</v>
      </c>
      <c r="E1489" s="18">
        <v>400000</v>
      </c>
      <c r="F1489" s="18">
        <v>100</v>
      </c>
      <c r="G1489" s="18">
        <v>100</v>
      </c>
      <c r="H1489" s="18">
        <v>100</v>
      </c>
    </row>
    <row r="1490" spans="1:8" x14ac:dyDescent="0.2">
      <c r="A1490" s="69" t="s">
        <v>237</v>
      </c>
      <c r="B1490" s="69"/>
      <c r="C1490" s="15">
        <v>400000</v>
      </c>
      <c r="D1490" s="15">
        <v>400000</v>
      </c>
      <c r="E1490" s="15">
        <v>400000</v>
      </c>
      <c r="F1490" s="15">
        <v>100</v>
      </c>
      <c r="G1490" s="15">
        <v>100</v>
      </c>
      <c r="H1490" s="15">
        <v>100</v>
      </c>
    </row>
    <row r="1491" spans="1:8" x14ac:dyDescent="0.2">
      <c r="A1491" s="69" t="s">
        <v>239</v>
      </c>
      <c r="B1491" s="69"/>
      <c r="C1491" s="15">
        <v>400000</v>
      </c>
      <c r="D1491" s="15">
        <v>400000</v>
      </c>
      <c r="E1491" s="15">
        <v>400000</v>
      </c>
      <c r="F1491" s="15">
        <v>100</v>
      </c>
      <c r="G1491" s="15">
        <v>100</v>
      </c>
      <c r="H1491" s="15">
        <v>100</v>
      </c>
    </row>
    <row r="1492" spans="1:8" x14ac:dyDescent="0.2">
      <c r="A1492" s="70" t="s">
        <v>257</v>
      </c>
      <c r="B1492" s="70"/>
      <c r="C1492" s="16">
        <v>400000</v>
      </c>
      <c r="D1492" s="16">
        <v>400000</v>
      </c>
      <c r="E1492" s="16">
        <v>400000</v>
      </c>
      <c r="F1492" s="16">
        <v>100</v>
      </c>
      <c r="G1492" s="16">
        <v>100</v>
      </c>
      <c r="H1492" s="16">
        <v>100</v>
      </c>
    </row>
    <row r="1493" spans="1:8" x14ac:dyDescent="0.2">
      <c r="A1493" s="70" t="s">
        <v>258</v>
      </c>
      <c r="B1493" s="70"/>
      <c r="C1493" s="16">
        <v>400000</v>
      </c>
      <c r="D1493" s="16">
        <v>400000</v>
      </c>
      <c r="E1493" s="16">
        <v>400000</v>
      </c>
      <c r="F1493" s="16">
        <v>100</v>
      </c>
      <c r="G1493" s="16">
        <v>100</v>
      </c>
      <c r="H1493" s="16">
        <v>100</v>
      </c>
    </row>
    <row r="1494" spans="1:8" x14ac:dyDescent="0.2">
      <c r="A1494" t="s">
        <v>8</v>
      </c>
      <c r="B1494" t="s">
        <v>20</v>
      </c>
      <c r="C1494" s="2">
        <v>400000</v>
      </c>
      <c r="D1494" s="2">
        <v>400000</v>
      </c>
      <c r="E1494" s="2">
        <v>400000</v>
      </c>
      <c r="F1494" s="2">
        <v>100</v>
      </c>
      <c r="G1494" s="2">
        <v>100</v>
      </c>
      <c r="H1494" s="2">
        <v>100</v>
      </c>
    </row>
    <row r="1495" spans="1:8" x14ac:dyDescent="0.2">
      <c r="A1495" t="s">
        <v>136</v>
      </c>
      <c r="B1495" t="s">
        <v>137</v>
      </c>
      <c r="C1495" s="2">
        <v>400000</v>
      </c>
      <c r="D1495" s="2">
        <v>400000</v>
      </c>
      <c r="E1495" s="2">
        <v>400000</v>
      </c>
      <c r="F1495" s="2">
        <v>100</v>
      </c>
      <c r="G1495" s="2">
        <v>100</v>
      </c>
      <c r="H1495" s="2">
        <v>100</v>
      </c>
    </row>
    <row r="1496" spans="1:8" x14ac:dyDescent="0.2">
      <c r="A1496" t="s">
        <v>138</v>
      </c>
      <c r="B1496" t="s">
        <v>139</v>
      </c>
      <c r="C1496" s="2">
        <v>400000</v>
      </c>
      <c r="D1496" s="2">
        <v>0</v>
      </c>
      <c r="E1496" s="2">
        <v>0</v>
      </c>
      <c r="F1496" s="2">
        <v>0</v>
      </c>
      <c r="G1496" s="2">
        <v>0</v>
      </c>
      <c r="H1496" s="2">
        <v>0</v>
      </c>
    </row>
    <row r="1497" spans="1:8" x14ac:dyDescent="0.2">
      <c r="A1497" s="67" t="s">
        <v>425</v>
      </c>
      <c r="B1497" s="67"/>
      <c r="C1497" s="17">
        <v>100000</v>
      </c>
      <c r="D1497" s="17">
        <v>100000</v>
      </c>
      <c r="E1497" s="17">
        <v>100000</v>
      </c>
      <c r="F1497" s="17">
        <v>100</v>
      </c>
      <c r="G1497" s="17">
        <v>100</v>
      </c>
      <c r="H1497" s="17">
        <v>100</v>
      </c>
    </row>
    <row r="1498" spans="1:8" x14ac:dyDescent="0.2">
      <c r="A1498" s="68" t="s">
        <v>426</v>
      </c>
      <c r="B1498" s="68"/>
      <c r="C1498" s="18">
        <v>100000</v>
      </c>
      <c r="D1498" s="18">
        <v>100000</v>
      </c>
      <c r="E1498" s="18">
        <v>100000</v>
      </c>
      <c r="F1498" s="18">
        <v>100</v>
      </c>
      <c r="G1498" s="18">
        <v>100</v>
      </c>
      <c r="H1498" s="18">
        <v>100</v>
      </c>
    </row>
    <row r="1499" spans="1:8" x14ac:dyDescent="0.2">
      <c r="A1499" s="69" t="s">
        <v>237</v>
      </c>
      <c r="B1499" s="69"/>
      <c r="C1499" s="15">
        <v>100000</v>
      </c>
      <c r="D1499" s="15">
        <v>100000</v>
      </c>
      <c r="E1499" s="15">
        <v>100000</v>
      </c>
      <c r="F1499" s="15">
        <v>100</v>
      </c>
      <c r="G1499" s="15">
        <v>100</v>
      </c>
      <c r="H1499" s="15">
        <v>100</v>
      </c>
    </row>
    <row r="1500" spans="1:8" x14ac:dyDescent="0.2">
      <c r="A1500" s="69" t="s">
        <v>239</v>
      </c>
      <c r="B1500" s="69"/>
      <c r="C1500" s="15">
        <v>100000</v>
      </c>
      <c r="D1500" s="15">
        <v>100000</v>
      </c>
      <c r="E1500" s="15">
        <v>100000</v>
      </c>
      <c r="F1500" s="15">
        <v>100</v>
      </c>
      <c r="G1500" s="15">
        <v>100</v>
      </c>
      <c r="H1500" s="15">
        <v>100</v>
      </c>
    </row>
    <row r="1501" spans="1:8" x14ac:dyDescent="0.2">
      <c r="A1501" s="70" t="s">
        <v>257</v>
      </c>
      <c r="B1501" s="70"/>
      <c r="C1501" s="16">
        <v>100000</v>
      </c>
      <c r="D1501" s="16">
        <v>100000</v>
      </c>
      <c r="E1501" s="16">
        <v>100000</v>
      </c>
      <c r="F1501" s="16">
        <v>100</v>
      </c>
      <c r="G1501" s="16">
        <v>100</v>
      </c>
      <c r="H1501" s="16">
        <v>100</v>
      </c>
    </row>
    <row r="1502" spans="1:8" x14ac:dyDescent="0.2">
      <c r="A1502" s="70" t="s">
        <v>258</v>
      </c>
      <c r="B1502" s="70"/>
      <c r="C1502" s="16">
        <v>100000</v>
      </c>
      <c r="D1502" s="16">
        <v>100000</v>
      </c>
      <c r="E1502" s="16">
        <v>100000</v>
      </c>
      <c r="F1502" s="16">
        <v>100</v>
      </c>
      <c r="G1502" s="16">
        <v>100</v>
      </c>
      <c r="H1502" s="16">
        <v>100</v>
      </c>
    </row>
    <row r="1503" spans="1:8" x14ac:dyDescent="0.2">
      <c r="A1503" t="s">
        <v>8</v>
      </c>
      <c r="B1503" t="s">
        <v>20</v>
      </c>
      <c r="C1503" s="2">
        <v>100000</v>
      </c>
      <c r="D1503" s="2">
        <v>100000</v>
      </c>
      <c r="E1503" s="2">
        <v>100000</v>
      </c>
      <c r="F1503" s="2">
        <v>100</v>
      </c>
      <c r="G1503" s="2">
        <v>100</v>
      </c>
      <c r="H1503" s="2">
        <v>100</v>
      </c>
    </row>
    <row r="1504" spans="1:8" x14ac:dyDescent="0.2">
      <c r="A1504" t="s">
        <v>136</v>
      </c>
      <c r="B1504" t="s">
        <v>137</v>
      </c>
      <c r="C1504" s="2">
        <v>100000</v>
      </c>
      <c r="D1504" s="2">
        <v>100000</v>
      </c>
      <c r="E1504" s="2">
        <v>100000</v>
      </c>
      <c r="F1504" s="2">
        <v>100</v>
      </c>
      <c r="G1504" s="2">
        <v>100</v>
      </c>
      <c r="H1504" s="2">
        <v>100</v>
      </c>
    </row>
    <row r="1505" spans="1:8" x14ac:dyDescent="0.2">
      <c r="A1505" t="s">
        <v>138</v>
      </c>
      <c r="B1505" t="s">
        <v>139</v>
      </c>
      <c r="C1505" s="2">
        <v>100000</v>
      </c>
      <c r="D1505" s="2">
        <v>0</v>
      </c>
      <c r="E1505" s="2">
        <v>0</v>
      </c>
      <c r="F1505" s="2">
        <v>0</v>
      </c>
      <c r="G1505" s="2">
        <v>0</v>
      </c>
      <c r="H1505" s="2">
        <v>0</v>
      </c>
    </row>
    <row r="1506" spans="1:8" x14ac:dyDescent="0.2">
      <c r="A1506" s="67" t="s">
        <v>427</v>
      </c>
      <c r="B1506" s="67"/>
      <c r="C1506" s="17">
        <v>600000</v>
      </c>
      <c r="D1506" s="17">
        <v>600000</v>
      </c>
      <c r="E1506" s="17">
        <v>600000</v>
      </c>
      <c r="F1506" s="17">
        <v>100</v>
      </c>
      <c r="G1506" s="17">
        <v>100</v>
      </c>
      <c r="H1506" s="17">
        <v>100</v>
      </c>
    </row>
    <row r="1507" spans="1:8" x14ac:dyDescent="0.2">
      <c r="A1507" s="68" t="s">
        <v>428</v>
      </c>
      <c r="B1507" s="68"/>
      <c r="C1507" s="18">
        <v>600000</v>
      </c>
      <c r="D1507" s="18">
        <v>600000</v>
      </c>
      <c r="E1507" s="18">
        <v>600000</v>
      </c>
      <c r="F1507" s="18">
        <v>100</v>
      </c>
      <c r="G1507" s="18">
        <v>100</v>
      </c>
      <c r="H1507" s="18">
        <v>100</v>
      </c>
    </row>
    <row r="1508" spans="1:8" x14ac:dyDescent="0.2">
      <c r="A1508" s="69" t="s">
        <v>242</v>
      </c>
      <c r="B1508" s="69"/>
      <c r="C1508" s="15">
        <v>600000</v>
      </c>
      <c r="D1508" s="15">
        <v>600000</v>
      </c>
      <c r="E1508" s="15">
        <v>600000</v>
      </c>
      <c r="F1508" s="15">
        <v>100</v>
      </c>
      <c r="G1508" s="15">
        <v>100</v>
      </c>
      <c r="H1508" s="15">
        <v>100</v>
      </c>
    </row>
    <row r="1509" spans="1:8" x14ac:dyDescent="0.2">
      <c r="A1509" s="69" t="s">
        <v>246</v>
      </c>
      <c r="B1509" s="69"/>
      <c r="C1509" s="15">
        <v>600000</v>
      </c>
      <c r="D1509" s="15">
        <v>600000</v>
      </c>
      <c r="E1509" s="15">
        <v>600000</v>
      </c>
      <c r="F1509" s="15">
        <v>100</v>
      </c>
      <c r="G1509" s="15">
        <v>100</v>
      </c>
      <c r="H1509" s="15">
        <v>100</v>
      </c>
    </row>
    <row r="1510" spans="1:8" x14ac:dyDescent="0.2">
      <c r="A1510" s="70" t="s">
        <v>257</v>
      </c>
      <c r="B1510" s="70"/>
      <c r="C1510" s="16">
        <v>600000</v>
      </c>
      <c r="D1510" s="16">
        <v>600000</v>
      </c>
      <c r="E1510" s="16">
        <v>600000</v>
      </c>
      <c r="F1510" s="16">
        <v>100</v>
      </c>
      <c r="G1510" s="16">
        <v>100</v>
      </c>
      <c r="H1510" s="16">
        <v>100</v>
      </c>
    </row>
    <row r="1511" spans="1:8" x14ac:dyDescent="0.2">
      <c r="A1511" s="70" t="s">
        <v>258</v>
      </c>
      <c r="B1511" s="70"/>
      <c r="C1511" s="16">
        <v>600000</v>
      </c>
      <c r="D1511" s="16">
        <v>600000</v>
      </c>
      <c r="E1511" s="16">
        <v>600000</v>
      </c>
      <c r="F1511" s="16">
        <v>100</v>
      </c>
      <c r="G1511" s="16">
        <v>100</v>
      </c>
      <c r="H1511" s="16">
        <v>100</v>
      </c>
    </row>
    <row r="1512" spans="1:8" x14ac:dyDescent="0.2">
      <c r="A1512" t="s">
        <v>8</v>
      </c>
      <c r="B1512" t="s">
        <v>20</v>
      </c>
      <c r="C1512" s="2">
        <v>600000</v>
      </c>
      <c r="D1512" s="2">
        <v>600000</v>
      </c>
      <c r="E1512" s="2">
        <v>600000</v>
      </c>
      <c r="F1512" s="2">
        <v>100</v>
      </c>
      <c r="G1512" s="2">
        <v>100</v>
      </c>
      <c r="H1512" s="2">
        <v>100</v>
      </c>
    </row>
    <row r="1513" spans="1:8" x14ac:dyDescent="0.2">
      <c r="A1513" t="s">
        <v>132</v>
      </c>
      <c r="B1513" t="s">
        <v>133</v>
      </c>
      <c r="C1513" s="2">
        <v>600000</v>
      </c>
      <c r="D1513" s="2">
        <v>600000</v>
      </c>
      <c r="E1513" s="2">
        <v>600000</v>
      </c>
      <c r="F1513" s="2">
        <v>100</v>
      </c>
      <c r="G1513" s="2">
        <v>100</v>
      </c>
      <c r="H1513" s="2">
        <v>100</v>
      </c>
    </row>
    <row r="1514" spans="1:8" x14ac:dyDescent="0.2">
      <c r="A1514" t="s">
        <v>134</v>
      </c>
      <c r="B1514" t="s">
        <v>135</v>
      </c>
      <c r="C1514" s="2">
        <v>600000</v>
      </c>
      <c r="D1514" s="2">
        <v>0</v>
      </c>
      <c r="E1514" s="2">
        <v>0</v>
      </c>
      <c r="F1514" s="2">
        <v>0</v>
      </c>
      <c r="G1514" s="2">
        <v>0</v>
      </c>
      <c r="H1514" s="2">
        <v>0</v>
      </c>
    </row>
    <row r="1515" spans="1:8" x14ac:dyDescent="0.2">
      <c r="A1515" s="67" t="s">
        <v>429</v>
      </c>
      <c r="B1515" s="67"/>
      <c r="C1515" s="17">
        <v>2487000</v>
      </c>
      <c r="D1515" s="17">
        <v>2487000</v>
      </c>
      <c r="E1515" s="17">
        <v>2487000</v>
      </c>
      <c r="F1515" s="17">
        <v>100</v>
      </c>
      <c r="G1515" s="17">
        <v>100</v>
      </c>
      <c r="H1515" s="17">
        <v>100</v>
      </c>
    </row>
    <row r="1516" spans="1:8" x14ac:dyDescent="0.2">
      <c r="A1516" s="68" t="s">
        <v>430</v>
      </c>
      <c r="B1516" s="68"/>
      <c r="C1516" s="18">
        <v>2437000</v>
      </c>
      <c r="D1516" s="18">
        <v>2437000</v>
      </c>
      <c r="E1516" s="18">
        <v>2437000</v>
      </c>
      <c r="F1516" s="18">
        <v>100</v>
      </c>
      <c r="G1516" s="18">
        <v>100</v>
      </c>
      <c r="H1516" s="18">
        <v>100</v>
      </c>
    </row>
    <row r="1517" spans="1:8" x14ac:dyDescent="0.2">
      <c r="A1517" s="69" t="s">
        <v>242</v>
      </c>
      <c r="B1517" s="69"/>
      <c r="C1517" s="15">
        <v>2437000</v>
      </c>
      <c r="D1517" s="15">
        <v>2437000</v>
      </c>
      <c r="E1517" s="15">
        <v>2437000</v>
      </c>
      <c r="F1517" s="15">
        <v>100</v>
      </c>
      <c r="G1517" s="15">
        <v>100</v>
      </c>
      <c r="H1517" s="15">
        <v>100</v>
      </c>
    </row>
    <row r="1518" spans="1:8" x14ac:dyDescent="0.2">
      <c r="A1518" s="69" t="s">
        <v>243</v>
      </c>
      <c r="B1518" s="69"/>
      <c r="C1518" s="15">
        <v>2437000</v>
      </c>
      <c r="D1518" s="15">
        <v>2437000</v>
      </c>
      <c r="E1518" s="15">
        <v>2437000</v>
      </c>
      <c r="F1518" s="15">
        <v>100</v>
      </c>
      <c r="G1518" s="15">
        <v>100</v>
      </c>
      <c r="H1518" s="15">
        <v>100</v>
      </c>
    </row>
    <row r="1519" spans="1:8" x14ac:dyDescent="0.2">
      <c r="A1519" s="70" t="s">
        <v>257</v>
      </c>
      <c r="B1519" s="70"/>
      <c r="C1519" s="16">
        <v>2437000</v>
      </c>
      <c r="D1519" s="16">
        <v>2437000</v>
      </c>
      <c r="E1519" s="16">
        <v>2437000</v>
      </c>
      <c r="F1519" s="16">
        <v>100</v>
      </c>
      <c r="G1519" s="16">
        <v>100</v>
      </c>
      <c r="H1519" s="16">
        <v>100</v>
      </c>
    </row>
    <row r="1520" spans="1:8" x14ac:dyDescent="0.2">
      <c r="A1520" s="70" t="s">
        <v>258</v>
      </c>
      <c r="B1520" s="70"/>
      <c r="C1520" s="16">
        <v>2437000</v>
      </c>
      <c r="D1520" s="16">
        <v>2437000</v>
      </c>
      <c r="E1520" s="16">
        <v>2437000</v>
      </c>
      <c r="F1520" s="16">
        <v>100</v>
      </c>
      <c r="G1520" s="16">
        <v>100</v>
      </c>
      <c r="H1520" s="16">
        <v>100</v>
      </c>
    </row>
    <row r="1521" spans="1:8" x14ac:dyDescent="0.2">
      <c r="A1521" t="s">
        <v>8</v>
      </c>
      <c r="B1521" t="s">
        <v>20</v>
      </c>
      <c r="C1521" s="2">
        <v>2437000</v>
      </c>
      <c r="D1521" s="2">
        <v>2437000</v>
      </c>
      <c r="E1521" s="2">
        <v>2437000</v>
      </c>
      <c r="F1521" s="2">
        <v>100</v>
      </c>
      <c r="G1521" s="2">
        <v>100</v>
      </c>
      <c r="H1521" s="2">
        <v>100</v>
      </c>
    </row>
    <row r="1522" spans="1:8" x14ac:dyDescent="0.2">
      <c r="A1522" t="s">
        <v>136</v>
      </c>
      <c r="B1522" t="s">
        <v>137</v>
      </c>
      <c r="C1522" s="2">
        <v>2437000</v>
      </c>
      <c r="D1522" s="2">
        <v>2437000</v>
      </c>
      <c r="E1522" s="2">
        <v>2437000</v>
      </c>
      <c r="F1522" s="2">
        <v>100</v>
      </c>
      <c r="G1522" s="2">
        <v>100</v>
      </c>
      <c r="H1522" s="2">
        <v>100</v>
      </c>
    </row>
    <row r="1523" spans="1:8" x14ac:dyDescent="0.2">
      <c r="A1523" t="s">
        <v>138</v>
      </c>
      <c r="B1523" t="s">
        <v>139</v>
      </c>
      <c r="C1523" s="2">
        <v>2437000</v>
      </c>
      <c r="D1523" s="2">
        <v>0</v>
      </c>
      <c r="E1523" s="2">
        <v>0</v>
      </c>
      <c r="F1523" s="2">
        <v>0</v>
      </c>
      <c r="G1523" s="2">
        <v>0</v>
      </c>
      <c r="H1523" s="2">
        <v>0</v>
      </c>
    </row>
    <row r="1524" spans="1:8" x14ac:dyDescent="0.2">
      <c r="A1524" s="68" t="s">
        <v>431</v>
      </c>
      <c r="B1524" s="68"/>
      <c r="C1524" s="18">
        <v>50000</v>
      </c>
      <c r="D1524" s="18">
        <v>50000</v>
      </c>
      <c r="E1524" s="18">
        <v>50000</v>
      </c>
      <c r="F1524" s="18">
        <v>100</v>
      </c>
      <c r="G1524" s="18">
        <v>100</v>
      </c>
      <c r="H1524" s="18">
        <v>100</v>
      </c>
    </row>
    <row r="1525" spans="1:8" x14ac:dyDescent="0.2">
      <c r="A1525" s="69" t="s">
        <v>242</v>
      </c>
      <c r="B1525" s="69"/>
      <c r="C1525" s="15">
        <v>50000</v>
      </c>
      <c r="D1525" s="15">
        <v>50000</v>
      </c>
      <c r="E1525" s="15">
        <v>50000</v>
      </c>
      <c r="F1525" s="15">
        <v>100</v>
      </c>
      <c r="G1525" s="15">
        <v>100</v>
      </c>
      <c r="H1525" s="15">
        <v>100</v>
      </c>
    </row>
    <row r="1526" spans="1:8" x14ac:dyDescent="0.2">
      <c r="A1526" s="69" t="s">
        <v>243</v>
      </c>
      <c r="B1526" s="69"/>
      <c r="C1526" s="15">
        <v>50000</v>
      </c>
      <c r="D1526" s="15">
        <v>50000</v>
      </c>
      <c r="E1526" s="15">
        <v>50000</v>
      </c>
      <c r="F1526" s="15">
        <v>100</v>
      </c>
      <c r="G1526" s="15">
        <v>100</v>
      </c>
      <c r="H1526" s="15">
        <v>100</v>
      </c>
    </row>
    <row r="1527" spans="1:8" x14ac:dyDescent="0.2">
      <c r="A1527" s="70" t="s">
        <v>257</v>
      </c>
      <c r="B1527" s="70"/>
      <c r="C1527" s="16">
        <v>50000</v>
      </c>
      <c r="D1527" s="16">
        <v>50000</v>
      </c>
      <c r="E1527" s="16">
        <v>50000</v>
      </c>
      <c r="F1527" s="16">
        <v>100</v>
      </c>
      <c r="G1527" s="16">
        <v>100</v>
      </c>
      <c r="H1527" s="16">
        <v>100</v>
      </c>
    </row>
    <row r="1528" spans="1:8" x14ac:dyDescent="0.2">
      <c r="A1528" s="70" t="s">
        <v>258</v>
      </c>
      <c r="B1528" s="70"/>
      <c r="C1528" s="16">
        <v>50000</v>
      </c>
      <c r="D1528" s="16">
        <v>50000</v>
      </c>
      <c r="E1528" s="16">
        <v>50000</v>
      </c>
      <c r="F1528" s="16">
        <v>100</v>
      </c>
      <c r="G1528" s="16">
        <v>100</v>
      </c>
      <c r="H1528" s="16">
        <v>100</v>
      </c>
    </row>
    <row r="1529" spans="1:8" x14ac:dyDescent="0.2">
      <c r="A1529" t="s">
        <v>8</v>
      </c>
      <c r="B1529" t="s">
        <v>20</v>
      </c>
      <c r="C1529" s="2">
        <v>50000</v>
      </c>
      <c r="D1529" s="2">
        <v>50000</v>
      </c>
      <c r="E1529" s="2">
        <v>50000</v>
      </c>
      <c r="F1529" s="2">
        <v>100</v>
      </c>
      <c r="G1529" s="2">
        <v>100</v>
      </c>
      <c r="H1529" s="2">
        <v>100</v>
      </c>
    </row>
    <row r="1530" spans="1:8" x14ac:dyDescent="0.2">
      <c r="A1530" t="s">
        <v>119</v>
      </c>
      <c r="B1530" t="s">
        <v>120</v>
      </c>
      <c r="C1530" s="2">
        <v>50000</v>
      </c>
      <c r="D1530" s="2">
        <v>50000</v>
      </c>
      <c r="E1530" s="2">
        <v>50000</v>
      </c>
      <c r="F1530" s="2">
        <v>100</v>
      </c>
      <c r="G1530" s="2">
        <v>100</v>
      </c>
      <c r="H1530" s="2">
        <v>100</v>
      </c>
    </row>
    <row r="1531" spans="1:8" x14ac:dyDescent="0.2">
      <c r="A1531" t="s">
        <v>123</v>
      </c>
      <c r="B1531" t="s">
        <v>124</v>
      </c>
      <c r="C1531" s="2">
        <v>50000</v>
      </c>
      <c r="D1531" s="2">
        <v>0</v>
      </c>
      <c r="E1531" s="2">
        <v>0</v>
      </c>
      <c r="F1531" s="2">
        <v>0</v>
      </c>
      <c r="G1531" s="2">
        <v>0</v>
      </c>
      <c r="H1531" s="2">
        <v>0</v>
      </c>
    </row>
    <row r="1532" spans="1:8" x14ac:dyDescent="0.2">
      <c r="A1532" s="67" t="s">
        <v>432</v>
      </c>
      <c r="B1532" s="67"/>
      <c r="C1532" s="17">
        <v>322000</v>
      </c>
      <c r="D1532" s="17">
        <v>322000</v>
      </c>
      <c r="E1532" s="17">
        <v>322000</v>
      </c>
      <c r="F1532" s="17">
        <v>100</v>
      </c>
      <c r="G1532" s="17">
        <v>100</v>
      </c>
      <c r="H1532" s="17">
        <v>100</v>
      </c>
    </row>
    <row r="1533" spans="1:8" x14ac:dyDescent="0.2">
      <c r="A1533" s="68" t="s">
        <v>433</v>
      </c>
      <c r="B1533" s="68"/>
      <c r="C1533" s="18">
        <v>322000</v>
      </c>
      <c r="D1533" s="18">
        <v>322000</v>
      </c>
      <c r="E1533" s="18">
        <v>322000</v>
      </c>
      <c r="F1533" s="18">
        <v>100</v>
      </c>
      <c r="G1533" s="18">
        <v>100</v>
      </c>
      <c r="H1533" s="18">
        <v>100</v>
      </c>
    </row>
    <row r="1534" spans="1:8" x14ac:dyDescent="0.2">
      <c r="A1534" s="69" t="s">
        <v>242</v>
      </c>
      <c r="B1534" s="69"/>
      <c r="C1534" s="15">
        <v>322000</v>
      </c>
      <c r="D1534" s="15">
        <v>322000</v>
      </c>
      <c r="E1534" s="15">
        <v>322000</v>
      </c>
      <c r="F1534" s="15">
        <v>100</v>
      </c>
      <c r="G1534" s="15">
        <v>100</v>
      </c>
      <c r="H1534" s="15">
        <v>100</v>
      </c>
    </row>
    <row r="1535" spans="1:8" x14ac:dyDescent="0.2">
      <c r="A1535" s="69" t="s">
        <v>243</v>
      </c>
      <c r="B1535" s="69"/>
      <c r="C1535" s="15">
        <v>322000</v>
      </c>
      <c r="D1535" s="15">
        <v>322000</v>
      </c>
      <c r="E1535" s="15">
        <v>322000</v>
      </c>
      <c r="F1535" s="15">
        <v>100</v>
      </c>
      <c r="G1535" s="15">
        <v>100</v>
      </c>
      <c r="H1535" s="15">
        <v>100</v>
      </c>
    </row>
    <row r="1536" spans="1:8" x14ac:dyDescent="0.2">
      <c r="A1536" s="70" t="s">
        <v>257</v>
      </c>
      <c r="B1536" s="70"/>
      <c r="C1536" s="16">
        <v>322000</v>
      </c>
      <c r="D1536" s="16">
        <v>322000</v>
      </c>
      <c r="E1536" s="16">
        <v>322000</v>
      </c>
      <c r="F1536" s="16">
        <v>100</v>
      </c>
      <c r="G1536" s="16">
        <v>100</v>
      </c>
      <c r="H1536" s="16">
        <v>100</v>
      </c>
    </row>
    <row r="1537" spans="1:8" x14ac:dyDescent="0.2">
      <c r="A1537" s="70" t="s">
        <v>258</v>
      </c>
      <c r="B1537" s="70"/>
      <c r="C1537" s="16">
        <v>322000</v>
      </c>
      <c r="D1537" s="16">
        <v>322000</v>
      </c>
      <c r="E1537" s="16">
        <v>322000</v>
      </c>
      <c r="F1537" s="16">
        <v>100</v>
      </c>
      <c r="G1537" s="16">
        <v>100</v>
      </c>
      <c r="H1537" s="16">
        <v>100</v>
      </c>
    </row>
    <row r="1538" spans="1:8" x14ac:dyDescent="0.2">
      <c r="A1538" t="s">
        <v>8</v>
      </c>
      <c r="B1538" t="s">
        <v>20</v>
      </c>
      <c r="C1538" s="2">
        <v>322000</v>
      </c>
      <c r="D1538" s="2">
        <v>322000</v>
      </c>
      <c r="E1538" s="2">
        <v>322000</v>
      </c>
      <c r="F1538" s="2">
        <v>100</v>
      </c>
      <c r="G1538" s="2">
        <v>100</v>
      </c>
      <c r="H1538" s="2">
        <v>100</v>
      </c>
    </row>
    <row r="1539" spans="1:8" x14ac:dyDescent="0.2">
      <c r="A1539" t="s">
        <v>136</v>
      </c>
      <c r="B1539" t="s">
        <v>137</v>
      </c>
      <c r="C1539" s="2">
        <v>322000</v>
      </c>
      <c r="D1539" s="2">
        <v>322000</v>
      </c>
      <c r="E1539" s="2">
        <v>322000</v>
      </c>
      <c r="F1539" s="2">
        <v>100</v>
      </c>
      <c r="G1539" s="2">
        <v>100</v>
      </c>
      <c r="H1539" s="2">
        <v>100</v>
      </c>
    </row>
    <row r="1540" spans="1:8" x14ac:dyDescent="0.2">
      <c r="A1540" t="s">
        <v>138</v>
      </c>
      <c r="B1540" t="s">
        <v>139</v>
      </c>
      <c r="C1540" s="2">
        <v>322000</v>
      </c>
      <c r="D1540" s="2">
        <v>0</v>
      </c>
      <c r="E1540" s="2">
        <v>0</v>
      </c>
      <c r="F1540" s="2">
        <v>0</v>
      </c>
      <c r="G1540" s="2">
        <v>0</v>
      </c>
      <c r="H1540" s="2">
        <v>0</v>
      </c>
    </row>
    <row r="1541" spans="1:8" x14ac:dyDescent="0.2">
      <c r="A1541" s="67" t="s">
        <v>434</v>
      </c>
      <c r="B1541" s="67"/>
      <c r="C1541" s="17">
        <v>50000</v>
      </c>
      <c r="D1541" s="17">
        <v>50000</v>
      </c>
      <c r="E1541" s="17">
        <v>50000</v>
      </c>
      <c r="F1541" s="17">
        <v>100</v>
      </c>
      <c r="G1541" s="17">
        <v>100</v>
      </c>
      <c r="H1541" s="17">
        <v>100</v>
      </c>
    </row>
    <row r="1542" spans="1:8" x14ac:dyDescent="0.2">
      <c r="A1542" s="68" t="s">
        <v>435</v>
      </c>
      <c r="B1542" s="68"/>
      <c r="C1542" s="18">
        <v>50000</v>
      </c>
      <c r="D1542" s="18">
        <v>50000</v>
      </c>
      <c r="E1542" s="18">
        <v>50000</v>
      </c>
      <c r="F1542" s="18">
        <v>100</v>
      </c>
      <c r="G1542" s="18">
        <v>100</v>
      </c>
      <c r="H1542" s="18">
        <v>100</v>
      </c>
    </row>
    <row r="1543" spans="1:8" x14ac:dyDescent="0.2">
      <c r="A1543" s="69" t="s">
        <v>242</v>
      </c>
      <c r="B1543" s="69"/>
      <c r="C1543" s="15">
        <v>50000</v>
      </c>
      <c r="D1543" s="15">
        <v>50000</v>
      </c>
      <c r="E1543" s="15">
        <v>50000</v>
      </c>
      <c r="F1543" s="15">
        <v>100</v>
      </c>
      <c r="G1543" s="15">
        <v>100</v>
      </c>
      <c r="H1543" s="15">
        <v>100</v>
      </c>
    </row>
    <row r="1544" spans="1:8" x14ac:dyDescent="0.2">
      <c r="A1544" s="69" t="s">
        <v>244</v>
      </c>
      <c r="B1544" s="69"/>
      <c r="C1544" s="15">
        <v>50000</v>
      </c>
      <c r="D1544" s="15">
        <v>50000</v>
      </c>
      <c r="E1544" s="15">
        <v>50000</v>
      </c>
      <c r="F1544" s="15">
        <v>100</v>
      </c>
      <c r="G1544" s="15">
        <v>100</v>
      </c>
      <c r="H1544" s="15">
        <v>100</v>
      </c>
    </row>
    <row r="1545" spans="1:8" x14ac:dyDescent="0.2">
      <c r="A1545" s="70" t="s">
        <v>257</v>
      </c>
      <c r="B1545" s="70"/>
      <c r="C1545" s="16">
        <v>50000</v>
      </c>
      <c r="D1545" s="16">
        <v>50000</v>
      </c>
      <c r="E1545" s="16">
        <v>50000</v>
      </c>
      <c r="F1545" s="16">
        <v>100</v>
      </c>
      <c r="G1545" s="16">
        <v>100</v>
      </c>
      <c r="H1545" s="16">
        <v>100</v>
      </c>
    </row>
    <row r="1546" spans="1:8" x14ac:dyDescent="0.2">
      <c r="A1546" s="70" t="s">
        <v>258</v>
      </c>
      <c r="B1546" s="70"/>
      <c r="C1546" s="16">
        <v>50000</v>
      </c>
      <c r="D1546" s="16">
        <v>50000</v>
      </c>
      <c r="E1546" s="16">
        <v>50000</v>
      </c>
      <c r="F1546" s="16">
        <v>100</v>
      </c>
      <c r="G1546" s="16">
        <v>100</v>
      </c>
      <c r="H1546" s="16">
        <v>100</v>
      </c>
    </row>
    <row r="1547" spans="1:8" x14ac:dyDescent="0.2">
      <c r="A1547" t="s">
        <v>8</v>
      </c>
      <c r="B1547" t="s">
        <v>20</v>
      </c>
      <c r="C1547" s="2">
        <v>50000</v>
      </c>
      <c r="D1547" s="2">
        <v>50000</v>
      </c>
      <c r="E1547" s="2">
        <v>50000</v>
      </c>
      <c r="F1547" s="2">
        <v>100</v>
      </c>
      <c r="G1547" s="2">
        <v>100</v>
      </c>
      <c r="H1547" s="2">
        <v>100</v>
      </c>
    </row>
    <row r="1548" spans="1:8" x14ac:dyDescent="0.2">
      <c r="A1548" t="s">
        <v>125</v>
      </c>
      <c r="B1548" t="s">
        <v>126</v>
      </c>
      <c r="C1548" s="2">
        <v>50000</v>
      </c>
      <c r="D1548" s="2">
        <v>50000</v>
      </c>
      <c r="E1548" s="2">
        <v>50000</v>
      </c>
      <c r="F1548" s="2">
        <v>100</v>
      </c>
      <c r="G1548" s="2">
        <v>100</v>
      </c>
      <c r="H1548" s="2">
        <v>100</v>
      </c>
    </row>
    <row r="1549" spans="1:8" x14ac:dyDescent="0.2">
      <c r="A1549" t="s">
        <v>129</v>
      </c>
      <c r="B1549" t="s">
        <v>130</v>
      </c>
      <c r="C1549" s="2">
        <v>50000</v>
      </c>
      <c r="D1549" s="2">
        <v>0</v>
      </c>
      <c r="E1549" s="2">
        <v>0</v>
      </c>
      <c r="F1549" s="2">
        <v>0</v>
      </c>
      <c r="G1549" s="2">
        <v>0</v>
      </c>
      <c r="H1549" s="2">
        <v>0</v>
      </c>
    </row>
    <row r="1550" spans="1:8" x14ac:dyDescent="0.2">
      <c r="A1550" s="67" t="s">
        <v>436</v>
      </c>
      <c r="B1550" s="67"/>
      <c r="C1550" s="17">
        <v>107500</v>
      </c>
      <c r="D1550" s="17">
        <v>107500</v>
      </c>
      <c r="E1550" s="17">
        <v>107500</v>
      </c>
      <c r="F1550" s="17">
        <v>100</v>
      </c>
      <c r="G1550" s="17">
        <v>100</v>
      </c>
      <c r="H1550" s="17">
        <v>100</v>
      </c>
    </row>
    <row r="1551" spans="1:8" x14ac:dyDescent="0.2">
      <c r="A1551" s="68" t="s">
        <v>437</v>
      </c>
      <c r="B1551" s="68"/>
      <c r="C1551" s="18">
        <v>107500</v>
      </c>
      <c r="D1551" s="18">
        <v>107500</v>
      </c>
      <c r="E1551" s="18">
        <v>107500</v>
      </c>
      <c r="F1551" s="18">
        <v>100</v>
      </c>
      <c r="G1551" s="18">
        <v>100</v>
      </c>
      <c r="H1551" s="18">
        <v>100</v>
      </c>
    </row>
    <row r="1552" spans="1:8" x14ac:dyDescent="0.2">
      <c r="A1552" s="69" t="s">
        <v>242</v>
      </c>
      <c r="B1552" s="69"/>
      <c r="C1552" s="15">
        <v>107500</v>
      </c>
      <c r="D1552" s="15">
        <v>107500</v>
      </c>
      <c r="E1552" s="15">
        <v>107500</v>
      </c>
      <c r="F1552" s="15">
        <v>100</v>
      </c>
      <c r="G1552" s="15">
        <v>100</v>
      </c>
      <c r="H1552" s="15">
        <v>100</v>
      </c>
    </row>
    <row r="1553" spans="1:8" x14ac:dyDescent="0.2">
      <c r="A1553" s="69" t="s">
        <v>243</v>
      </c>
      <c r="B1553" s="69"/>
      <c r="C1553" s="15">
        <v>107500</v>
      </c>
      <c r="D1553" s="15">
        <v>107500</v>
      </c>
      <c r="E1553" s="15">
        <v>107500</v>
      </c>
      <c r="F1553" s="15">
        <v>100</v>
      </c>
      <c r="G1553" s="15">
        <v>100</v>
      </c>
      <c r="H1553" s="15">
        <v>100</v>
      </c>
    </row>
    <row r="1554" spans="1:8" x14ac:dyDescent="0.2">
      <c r="A1554" s="70" t="s">
        <v>257</v>
      </c>
      <c r="B1554" s="70"/>
      <c r="C1554" s="16">
        <v>107500</v>
      </c>
      <c r="D1554" s="16">
        <v>107500</v>
      </c>
      <c r="E1554" s="16">
        <v>107500</v>
      </c>
      <c r="F1554" s="16">
        <v>100</v>
      </c>
      <c r="G1554" s="16">
        <v>100</v>
      </c>
      <c r="H1554" s="16">
        <v>100</v>
      </c>
    </row>
    <row r="1555" spans="1:8" x14ac:dyDescent="0.2">
      <c r="A1555" s="70" t="s">
        <v>258</v>
      </c>
      <c r="B1555" s="70"/>
      <c r="C1555" s="16">
        <v>107500</v>
      </c>
      <c r="D1555" s="16">
        <v>107500</v>
      </c>
      <c r="E1555" s="16">
        <v>107500</v>
      </c>
      <c r="F1555" s="16">
        <v>100</v>
      </c>
      <c r="G1555" s="16">
        <v>100</v>
      </c>
      <c r="H1555" s="16">
        <v>100</v>
      </c>
    </row>
    <row r="1556" spans="1:8" x14ac:dyDescent="0.2">
      <c r="A1556" t="s">
        <v>8</v>
      </c>
      <c r="B1556" t="s">
        <v>20</v>
      </c>
      <c r="C1556" s="2">
        <v>107500</v>
      </c>
      <c r="D1556" s="2">
        <v>107500</v>
      </c>
      <c r="E1556" s="2">
        <v>107500</v>
      </c>
      <c r="F1556" s="2">
        <v>100</v>
      </c>
      <c r="G1556" s="2">
        <v>100</v>
      </c>
      <c r="H1556" s="2">
        <v>100</v>
      </c>
    </row>
    <row r="1557" spans="1:8" x14ac:dyDescent="0.2">
      <c r="A1557" t="s">
        <v>125</v>
      </c>
      <c r="B1557" t="s">
        <v>126</v>
      </c>
      <c r="C1557" s="2">
        <v>107500</v>
      </c>
      <c r="D1557" s="2">
        <v>107500</v>
      </c>
      <c r="E1557" s="2">
        <v>107500</v>
      </c>
      <c r="F1557" s="2">
        <v>100</v>
      </c>
      <c r="G1557" s="2">
        <v>100</v>
      </c>
      <c r="H1557" s="2">
        <v>100</v>
      </c>
    </row>
    <row r="1558" spans="1:8" x14ac:dyDescent="0.2">
      <c r="A1558" t="s">
        <v>129</v>
      </c>
      <c r="B1558" t="s">
        <v>130</v>
      </c>
      <c r="C1558" s="2">
        <v>107500</v>
      </c>
      <c r="D1558" s="2">
        <v>0</v>
      </c>
      <c r="E1558" s="2">
        <v>0</v>
      </c>
      <c r="F1558" s="2">
        <v>0</v>
      </c>
      <c r="G1558" s="2">
        <v>0</v>
      </c>
      <c r="H1558" s="2">
        <v>0</v>
      </c>
    </row>
    <row r="1559" spans="1:8" x14ac:dyDescent="0.2">
      <c r="A1559" s="67" t="s">
        <v>438</v>
      </c>
      <c r="B1559" s="67"/>
      <c r="C1559" s="17">
        <v>50000</v>
      </c>
      <c r="D1559" s="17">
        <v>50000</v>
      </c>
      <c r="E1559" s="17">
        <v>50000</v>
      </c>
      <c r="F1559" s="17">
        <v>100</v>
      </c>
      <c r="G1559" s="17">
        <v>100</v>
      </c>
      <c r="H1559" s="17">
        <v>100</v>
      </c>
    </row>
    <row r="1560" spans="1:8" x14ac:dyDescent="0.2">
      <c r="A1560" s="68" t="s">
        <v>439</v>
      </c>
      <c r="B1560" s="68"/>
      <c r="C1560" s="18">
        <v>50000</v>
      </c>
      <c r="D1560" s="18">
        <v>50000</v>
      </c>
      <c r="E1560" s="18">
        <v>50000</v>
      </c>
      <c r="F1560" s="18">
        <v>100</v>
      </c>
      <c r="G1560" s="18">
        <v>100</v>
      </c>
      <c r="H1560" s="18">
        <v>100</v>
      </c>
    </row>
    <row r="1561" spans="1:8" x14ac:dyDescent="0.2">
      <c r="A1561" s="69" t="s">
        <v>242</v>
      </c>
      <c r="B1561" s="69"/>
      <c r="C1561" s="15">
        <v>50000</v>
      </c>
      <c r="D1561" s="15">
        <v>50000</v>
      </c>
      <c r="E1561" s="15">
        <v>50000</v>
      </c>
      <c r="F1561" s="15">
        <v>100</v>
      </c>
      <c r="G1561" s="15">
        <v>100</v>
      </c>
      <c r="H1561" s="15">
        <v>100</v>
      </c>
    </row>
    <row r="1562" spans="1:8" x14ac:dyDescent="0.2">
      <c r="A1562" s="69" t="s">
        <v>245</v>
      </c>
      <c r="B1562" s="69"/>
      <c r="C1562" s="15">
        <v>50000</v>
      </c>
      <c r="D1562" s="15">
        <v>50000</v>
      </c>
      <c r="E1562" s="15">
        <v>50000</v>
      </c>
      <c r="F1562" s="15">
        <v>100</v>
      </c>
      <c r="G1562" s="15">
        <v>100</v>
      </c>
      <c r="H1562" s="15">
        <v>100</v>
      </c>
    </row>
    <row r="1563" spans="1:8" x14ac:dyDescent="0.2">
      <c r="A1563" s="70" t="s">
        <v>257</v>
      </c>
      <c r="B1563" s="70"/>
      <c r="C1563" s="16">
        <v>50000</v>
      </c>
      <c r="D1563" s="16">
        <v>50000</v>
      </c>
      <c r="E1563" s="16">
        <v>50000</v>
      </c>
      <c r="F1563" s="16">
        <v>100</v>
      </c>
      <c r="G1563" s="16">
        <v>100</v>
      </c>
      <c r="H1563" s="16">
        <v>100</v>
      </c>
    </row>
    <row r="1564" spans="1:8" x14ac:dyDescent="0.2">
      <c r="A1564" s="70" t="s">
        <v>258</v>
      </c>
      <c r="B1564" s="70"/>
      <c r="C1564" s="16">
        <v>50000</v>
      </c>
      <c r="D1564" s="16">
        <v>50000</v>
      </c>
      <c r="E1564" s="16">
        <v>50000</v>
      </c>
      <c r="F1564" s="16">
        <v>100</v>
      </c>
      <c r="G1564" s="16">
        <v>100</v>
      </c>
      <c r="H1564" s="16">
        <v>100</v>
      </c>
    </row>
    <row r="1565" spans="1:8" x14ac:dyDescent="0.2">
      <c r="A1565" t="s">
        <v>8</v>
      </c>
      <c r="B1565" t="s">
        <v>20</v>
      </c>
      <c r="C1565" s="2">
        <v>50000</v>
      </c>
      <c r="D1565" s="2">
        <v>50000</v>
      </c>
      <c r="E1565" s="2">
        <v>50000</v>
      </c>
      <c r="F1565" s="2">
        <v>100</v>
      </c>
      <c r="G1565" s="2">
        <v>100</v>
      </c>
      <c r="H1565" s="2">
        <v>100</v>
      </c>
    </row>
    <row r="1566" spans="1:8" x14ac:dyDescent="0.2">
      <c r="A1566" t="s">
        <v>125</v>
      </c>
      <c r="B1566" t="s">
        <v>126</v>
      </c>
      <c r="C1566" s="2">
        <v>50000</v>
      </c>
      <c r="D1566" s="2">
        <v>50000</v>
      </c>
      <c r="E1566" s="2">
        <v>50000</v>
      </c>
      <c r="F1566" s="2">
        <v>100</v>
      </c>
      <c r="G1566" s="2">
        <v>100</v>
      </c>
      <c r="H1566" s="2">
        <v>100</v>
      </c>
    </row>
    <row r="1567" spans="1:8" x14ac:dyDescent="0.2">
      <c r="A1567" t="s">
        <v>129</v>
      </c>
      <c r="B1567" t="s">
        <v>130</v>
      </c>
      <c r="C1567" s="2">
        <v>50000</v>
      </c>
      <c r="D1567" s="2">
        <v>0</v>
      </c>
      <c r="E1567" s="2">
        <v>0</v>
      </c>
      <c r="F1567" s="2">
        <v>0</v>
      </c>
      <c r="G1567" s="2">
        <v>0</v>
      </c>
      <c r="H1567" s="2">
        <v>0</v>
      </c>
    </row>
    <row r="1568" spans="1:8" x14ac:dyDescent="0.2">
      <c r="A1568" s="67" t="s">
        <v>440</v>
      </c>
      <c r="B1568" s="67"/>
      <c r="C1568" s="17">
        <v>6000</v>
      </c>
      <c r="D1568" s="17">
        <v>6000</v>
      </c>
      <c r="E1568" s="17">
        <v>6000</v>
      </c>
      <c r="F1568" s="17">
        <v>100</v>
      </c>
      <c r="G1568" s="17">
        <v>100</v>
      </c>
      <c r="H1568" s="17">
        <v>100</v>
      </c>
    </row>
    <row r="1569" spans="1:8" x14ac:dyDescent="0.2">
      <c r="A1569" s="68" t="s">
        <v>441</v>
      </c>
      <c r="B1569" s="68"/>
      <c r="C1569" s="18">
        <v>6000</v>
      </c>
      <c r="D1569" s="18">
        <v>6000</v>
      </c>
      <c r="E1569" s="18">
        <v>6000</v>
      </c>
      <c r="F1569" s="18">
        <v>100</v>
      </c>
      <c r="G1569" s="18">
        <v>100</v>
      </c>
      <c r="H1569" s="18">
        <v>100</v>
      </c>
    </row>
    <row r="1570" spans="1:8" x14ac:dyDescent="0.2">
      <c r="A1570" s="69" t="s">
        <v>242</v>
      </c>
      <c r="B1570" s="69"/>
      <c r="C1570" s="15">
        <v>6000</v>
      </c>
      <c r="D1570" s="15">
        <v>6000</v>
      </c>
      <c r="E1570" s="15">
        <v>6000</v>
      </c>
      <c r="F1570" s="15">
        <v>100</v>
      </c>
      <c r="G1570" s="15">
        <v>100</v>
      </c>
      <c r="H1570" s="15">
        <v>100</v>
      </c>
    </row>
    <row r="1571" spans="1:8" x14ac:dyDescent="0.2">
      <c r="A1571" s="69" t="s">
        <v>243</v>
      </c>
      <c r="B1571" s="69"/>
      <c r="C1571" s="15">
        <v>6000</v>
      </c>
      <c r="D1571" s="15">
        <v>6000</v>
      </c>
      <c r="E1571" s="15">
        <v>6000</v>
      </c>
      <c r="F1571" s="15">
        <v>100</v>
      </c>
      <c r="G1571" s="15">
        <v>100</v>
      </c>
      <c r="H1571" s="15">
        <v>100</v>
      </c>
    </row>
    <row r="1572" spans="1:8" x14ac:dyDescent="0.2">
      <c r="A1572" s="70" t="s">
        <v>275</v>
      </c>
      <c r="B1572" s="70"/>
      <c r="C1572" s="16">
        <v>6000</v>
      </c>
      <c r="D1572" s="16">
        <v>6000</v>
      </c>
      <c r="E1572" s="16">
        <v>6000</v>
      </c>
      <c r="F1572" s="16">
        <v>100</v>
      </c>
      <c r="G1572" s="16">
        <v>100</v>
      </c>
      <c r="H1572" s="16">
        <v>100</v>
      </c>
    </row>
    <row r="1573" spans="1:8" x14ac:dyDescent="0.2">
      <c r="A1573" s="70" t="s">
        <v>276</v>
      </c>
      <c r="B1573" s="70"/>
      <c r="C1573" s="16">
        <v>6000</v>
      </c>
      <c r="D1573" s="16">
        <v>6000</v>
      </c>
      <c r="E1573" s="16">
        <v>6000</v>
      </c>
      <c r="F1573" s="16">
        <v>100</v>
      </c>
      <c r="G1573" s="16">
        <v>100</v>
      </c>
      <c r="H1573" s="16">
        <v>100</v>
      </c>
    </row>
    <row r="1574" spans="1:8" x14ac:dyDescent="0.2">
      <c r="A1574" t="s">
        <v>8</v>
      </c>
      <c r="B1574" t="s">
        <v>20</v>
      </c>
      <c r="C1574" s="2">
        <v>6000</v>
      </c>
      <c r="D1574" s="2">
        <v>6000</v>
      </c>
      <c r="E1574" s="2">
        <v>6000</v>
      </c>
      <c r="F1574" s="2">
        <v>100</v>
      </c>
      <c r="G1574" s="2">
        <v>100</v>
      </c>
      <c r="H1574" s="2">
        <v>100</v>
      </c>
    </row>
    <row r="1575" spans="1:8" x14ac:dyDescent="0.2">
      <c r="A1575" t="s">
        <v>132</v>
      </c>
      <c r="B1575" t="s">
        <v>133</v>
      </c>
      <c r="C1575" s="2">
        <v>6000</v>
      </c>
      <c r="D1575" s="2">
        <v>6000</v>
      </c>
      <c r="E1575" s="2">
        <v>6000</v>
      </c>
      <c r="F1575" s="2">
        <v>100</v>
      </c>
      <c r="G1575" s="2">
        <v>100</v>
      </c>
      <c r="H1575" s="2">
        <v>100</v>
      </c>
    </row>
    <row r="1576" spans="1:8" x14ac:dyDescent="0.2">
      <c r="A1576" t="s">
        <v>134</v>
      </c>
      <c r="B1576" t="s">
        <v>135</v>
      </c>
      <c r="C1576" s="2">
        <v>6000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</row>
    <row r="1577" spans="1:8" x14ac:dyDescent="0.2">
      <c r="A1577" s="67" t="s">
        <v>442</v>
      </c>
      <c r="B1577" s="67"/>
      <c r="C1577" s="17">
        <v>4578000</v>
      </c>
      <c r="D1577" s="17">
        <v>4588000</v>
      </c>
      <c r="E1577" s="17">
        <v>4588000</v>
      </c>
      <c r="F1577" s="17">
        <v>100.2184</v>
      </c>
      <c r="G1577" s="17">
        <v>100</v>
      </c>
      <c r="H1577" s="17">
        <v>100.2184</v>
      </c>
    </row>
    <row r="1578" spans="1:8" x14ac:dyDescent="0.2">
      <c r="A1578" s="68" t="s">
        <v>443</v>
      </c>
      <c r="B1578" s="68"/>
      <c r="C1578" s="18">
        <v>2922000</v>
      </c>
      <c r="D1578" s="18">
        <v>2932000</v>
      </c>
      <c r="E1578" s="18">
        <v>2932000</v>
      </c>
      <c r="F1578" s="18">
        <v>100.34220000000001</v>
      </c>
      <c r="G1578" s="18">
        <v>100</v>
      </c>
      <c r="H1578" s="18">
        <v>100.34220000000001</v>
      </c>
    </row>
    <row r="1579" spans="1:8" x14ac:dyDescent="0.2">
      <c r="A1579" s="69" t="s">
        <v>237</v>
      </c>
      <c r="B1579" s="69"/>
      <c r="C1579" s="15">
        <v>2922000</v>
      </c>
      <c r="D1579" s="15">
        <v>2932000</v>
      </c>
      <c r="E1579" s="15">
        <v>2932000</v>
      </c>
      <c r="F1579" s="15">
        <v>100.34220000000001</v>
      </c>
      <c r="G1579" s="15">
        <v>100</v>
      </c>
      <c r="H1579" s="15">
        <v>100.34220000000001</v>
      </c>
    </row>
    <row r="1580" spans="1:8" x14ac:dyDescent="0.2">
      <c r="A1580" s="69" t="s">
        <v>238</v>
      </c>
      <c r="B1580" s="69"/>
      <c r="C1580" s="15">
        <v>2922000</v>
      </c>
      <c r="D1580" s="15">
        <v>2932000</v>
      </c>
      <c r="E1580" s="15">
        <v>2932000</v>
      </c>
      <c r="F1580" s="15">
        <v>100.34220000000001</v>
      </c>
      <c r="G1580" s="15">
        <v>100</v>
      </c>
      <c r="H1580" s="15">
        <v>100.34220000000001</v>
      </c>
    </row>
    <row r="1581" spans="1:8" x14ac:dyDescent="0.2">
      <c r="A1581" s="70" t="s">
        <v>257</v>
      </c>
      <c r="B1581" s="70"/>
      <c r="C1581" s="16">
        <v>2922000</v>
      </c>
      <c r="D1581" s="16">
        <v>2932000</v>
      </c>
      <c r="E1581" s="16">
        <v>2932000</v>
      </c>
      <c r="F1581" s="16">
        <v>100.34220000000001</v>
      </c>
      <c r="G1581" s="16">
        <v>100</v>
      </c>
      <c r="H1581" s="16">
        <v>100.34220000000001</v>
      </c>
    </row>
    <row r="1582" spans="1:8" x14ac:dyDescent="0.2">
      <c r="A1582" s="70" t="s">
        <v>258</v>
      </c>
      <c r="B1582" s="70"/>
      <c r="C1582" s="16">
        <v>2922000</v>
      </c>
      <c r="D1582" s="16">
        <v>2932000</v>
      </c>
      <c r="E1582" s="16">
        <v>2932000</v>
      </c>
      <c r="F1582" s="16">
        <v>100.34220000000001</v>
      </c>
      <c r="G1582" s="16">
        <v>100</v>
      </c>
      <c r="H1582" s="16">
        <v>100.34220000000001</v>
      </c>
    </row>
    <row r="1583" spans="1:8" x14ac:dyDescent="0.2">
      <c r="A1583" t="s">
        <v>8</v>
      </c>
      <c r="B1583" t="s">
        <v>20</v>
      </c>
      <c r="C1583" s="2">
        <v>2922000</v>
      </c>
      <c r="D1583" s="2">
        <v>2932000</v>
      </c>
      <c r="E1583" s="2">
        <v>2932000</v>
      </c>
      <c r="F1583" s="2">
        <v>100.34220000000001</v>
      </c>
      <c r="G1583" s="2">
        <v>100</v>
      </c>
      <c r="H1583" s="2">
        <v>100.34220000000001</v>
      </c>
    </row>
    <row r="1584" spans="1:8" x14ac:dyDescent="0.2">
      <c r="A1584" t="s">
        <v>136</v>
      </c>
      <c r="B1584" t="s">
        <v>137</v>
      </c>
      <c r="C1584" s="2">
        <v>2922000</v>
      </c>
      <c r="D1584" s="2">
        <v>2932000</v>
      </c>
      <c r="E1584" s="2">
        <v>2932000</v>
      </c>
      <c r="F1584" s="2">
        <v>100.34220000000001</v>
      </c>
      <c r="G1584" s="2">
        <v>100</v>
      </c>
      <c r="H1584" s="2">
        <v>100.34220000000001</v>
      </c>
    </row>
    <row r="1585" spans="1:8" x14ac:dyDescent="0.2">
      <c r="A1585" t="s">
        <v>138</v>
      </c>
      <c r="B1585" t="s">
        <v>139</v>
      </c>
      <c r="C1585" s="2">
        <v>2922000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</row>
    <row r="1586" spans="1:8" x14ac:dyDescent="0.2">
      <c r="A1586" s="68" t="s">
        <v>444</v>
      </c>
      <c r="B1586" s="68"/>
      <c r="C1586" s="18">
        <v>1450000</v>
      </c>
      <c r="D1586" s="18">
        <v>1450000</v>
      </c>
      <c r="E1586" s="18">
        <v>1450000</v>
      </c>
      <c r="F1586" s="18">
        <v>100</v>
      </c>
      <c r="G1586" s="18">
        <v>100</v>
      </c>
      <c r="H1586" s="18">
        <v>100</v>
      </c>
    </row>
    <row r="1587" spans="1:8" x14ac:dyDescent="0.2">
      <c r="A1587" s="69" t="s">
        <v>237</v>
      </c>
      <c r="B1587" s="69"/>
      <c r="C1587" s="15">
        <v>1450000</v>
      </c>
      <c r="D1587" s="15">
        <v>1450000</v>
      </c>
      <c r="E1587" s="15">
        <v>1450000</v>
      </c>
      <c r="F1587" s="15">
        <v>100</v>
      </c>
      <c r="G1587" s="15">
        <v>100</v>
      </c>
      <c r="H1587" s="15">
        <v>100</v>
      </c>
    </row>
    <row r="1588" spans="1:8" x14ac:dyDescent="0.2">
      <c r="A1588" s="69" t="s">
        <v>238</v>
      </c>
      <c r="B1588" s="69"/>
      <c r="C1588" s="15">
        <v>1450000</v>
      </c>
      <c r="D1588" s="15">
        <v>1450000</v>
      </c>
      <c r="E1588" s="15">
        <v>1450000</v>
      </c>
      <c r="F1588" s="15">
        <v>100</v>
      </c>
      <c r="G1588" s="15">
        <v>100</v>
      </c>
      <c r="H1588" s="15">
        <v>100</v>
      </c>
    </row>
    <row r="1589" spans="1:8" x14ac:dyDescent="0.2">
      <c r="A1589" s="70" t="s">
        <v>257</v>
      </c>
      <c r="B1589" s="70"/>
      <c r="C1589" s="16">
        <v>1450000</v>
      </c>
      <c r="D1589" s="16">
        <v>1450000</v>
      </c>
      <c r="E1589" s="16">
        <v>1450000</v>
      </c>
      <c r="F1589" s="16">
        <v>100</v>
      </c>
      <c r="G1589" s="16">
        <v>100</v>
      </c>
      <c r="H1589" s="16">
        <v>100</v>
      </c>
    </row>
    <row r="1590" spans="1:8" x14ac:dyDescent="0.2">
      <c r="A1590" s="70" t="s">
        <v>258</v>
      </c>
      <c r="B1590" s="70"/>
      <c r="C1590" s="16">
        <v>1450000</v>
      </c>
      <c r="D1590" s="16">
        <v>1450000</v>
      </c>
      <c r="E1590" s="16">
        <v>1450000</v>
      </c>
      <c r="F1590" s="16">
        <v>100</v>
      </c>
      <c r="G1590" s="16">
        <v>100</v>
      </c>
      <c r="H1590" s="16">
        <v>100</v>
      </c>
    </row>
    <row r="1591" spans="1:8" x14ac:dyDescent="0.2">
      <c r="A1591" t="s">
        <v>8</v>
      </c>
      <c r="B1591" t="s">
        <v>20</v>
      </c>
      <c r="C1591" s="2">
        <v>1450000</v>
      </c>
      <c r="D1591" s="2">
        <v>1450000</v>
      </c>
      <c r="E1591" s="2">
        <v>1450000</v>
      </c>
      <c r="F1591" s="2">
        <v>100</v>
      </c>
      <c r="G1591" s="2">
        <v>100</v>
      </c>
      <c r="H1591" s="2">
        <v>100</v>
      </c>
    </row>
    <row r="1592" spans="1:8" x14ac:dyDescent="0.2">
      <c r="A1592" t="s">
        <v>136</v>
      </c>
      <c r="B1592" t="s">
        <v>137</v>
      </c>
      <c r="C1592" s="2">
        <v>1450000</v>
      </c>
      <c r="D1592" s="2">
        <v>1450000</v>
      </c>
      <c r="E1592" s="2">
        <v>1450000</v>
      </c>
      <c r="F1592" s="2">
        <v>100</v>
      </c>
      <c r="G1592" s="2">
        <v>100</v>
      </c>
      <c r="H1592" s="2">
        <v>100</v>
      </c>
    </row>
    <row r="1593" spans="1:8" x14ac:dyDescent="0.2">
      <c r="A1593" t="s">
        <v>138</v>
      </c>
      <c r="B1593" t="s">
        <v>139</v>
      </c>
      <c r="C1593" s="2">
        <v>1450000</v>
      </c>
      <c r="D1593" s="2">
        <v>0</v>
      </c>
      <c r="E1593" s="2">
        <v>0</v>
      </c>
      <c r="F1593" s="2">
        <v>0</v>
      </c>
      <c r="G1593" s="2">
        <v>0</v>
      </c>
      <c r="H1593" s="2">
        <v>0</v>
      </c>
    </row>
    <row r="1594" spans="1:8" x14ac:dyDescent="0.2">
      <c r="A1594" s="68" t="s">
        <v>445</v>
      </c>
      <c r="B1594" s="68"/>
      <c r="C1594" s="18">
        <v>106000</v>
      </c>
      <c r="D1594" s="18">
        <v>106000</v>
      </c>
      <c r="E1594" s="18">
        <v>106000</v>
      </c>
      <c r="F1594" s="18">
        <v>100</v>
      </c>
      <c r="G1594" s="18">
        <v>100</v>
      </c>
      <c r="H1594" s="18">
        <v>100</v>
      </c>
    </row>
    <row r="1595" spans="1:8" x14ac:dyDescent="0.2">
      <c r="A1595" s="69" t="s">
        <v>237</v>
      </c>
      <c r="B1595" s="69"/>
      <c r="C1595" s="15">
        <v>106000</v>
      </c>
      <c r="D1595" s="15">
        <v>106000</v>
      </c>
      <c r="E1595" s="15">
        <v>106000</v>
      </c>
      <c r="F1595" s="15">
        <v>100</v>
      </c>
      <c r="G1595" s="15">
        <v>100</v>
      </c>
      <c r="H1595" s="15">
        <v>100</v>
      </c>
    </row>
    <row r="1596" spans="1:8" x14ac:dyDescent="0.2">
      <c r="A1596" s="69" t="s">
        <v>238</v>
      </c>
      <c r="B1596" s="69"/>
      <c r="C1596" s="15">
        <v>106000</v>
      </c>
      <c r="D1596" s="15">
        <v>106000</v>
      </c>
      <c r="E1596" s="15">
        <v>106000</v>
      </c>
      <c r="F1596" s="15">
        <v>100</v>
      </c>
      <c r="G1596" s="15">
        <v>100</v>
      </c>
      <c r="H1596" s="15">
        <v>100</v>
      </c>
    </row>
    <row r="1597" spans="1:8" x14ac:dyDescent="0.2">
      <c r="A1597" s="70" t="s">
        <v>257</v>
      </c>
      <c r="B1597" s="70"/>
      <c r="C1597" s="16">
        <v>106000</v>
      </c>
      <c r="D1597" s="16">
        <v>106000</v>
      </c>
      <c r="E1597" s="16">
        <v>106000</v>
      </c>
      <c r="F1597" s="16">
        <v>100</v>
      </c>
      <c r="G1597" s="16">
        <v>100</v>
      </c>
      <c r="H1597" s="16">
        <v>100</v>
      </c>
    </row>
    <row r="1598" spans="1:8" x14ac:dyDescent="0.2">
      <c r="A1598" s="70" t="s">
        <v>258</v>
      </c>
      <c r="B1598" s="70"/>
      <c r="C1598" s="16">
        <v>106000</v>
      </c>
      <c r="D1598" s="16">
        <v>106000</v>
      </c>
      <c r="E1598" s="16">
        <v>106000</v>
      </c>
      <c r="F1598" s="16">
        <v>100</v>
      </c>
      <c r="G1598" s="16">
        <v>100</v>
      </c>
      <c r="H1598" s="16">
        <v>100</v>
      </c>
    </row>
    <row r="1599" spans="1:8" x14ac:dyDescent="0.2">
      <c r="A1599" t="s">
        <v>8</v>
      </c>
      <c r="B1599" t="s">
        <v>20</v>
      </c>
      <c r="C1599" s="2">
        <v>106000</v>
      </c>
      <c r="D1599" s="2">
        <v>106000</v>
      </c>
      <c r="E1599" s="2">
        <v>106000</v>
      </c>
      <c r="F1599" s="2">
        <v>100</v>
      </c>
      <c r="G1599" s="2">
        <v>100</v>
      </c>
      <c r="H1599" s="2">
        <v>100</v>
      </c>
    </row>
    <row r="1600" spans="1:8" x14ac:dyDescent="0.2">
      <c r="A1600" t="s">
        <v>136</v>
      </c>
      <c r="B1600" t="s">
        <v>137</v>
      </c>
      <c r="C1600" s="2">
        <v>106000</v>
      </c>
      <c r="D1600" s="2">
        <v>106000</v>
      </c>
      <c r="E1600" s="2">
        <v>106000</v>
      </c>
      <c r="F1600" s="2">
        <v>100</v>
      </c>
      <c r="G1600" s="2">
        <v>100</v>
      </c>
      <c r="H1600" s="2">
        <v>100</v>
      </c>
    </row>
    <row r="1601" spans="1:8" x14ac:dyDescent="0.2">
      <c r="A1601" t="s">
        <v>138</v>
      </c>
      <c r="B1601" t="s">
        <v>139</v>
      </c>
      <c r="C1601" s="2">
        <v>106000</v>
      </c>
      <c r="D1601" s="2">
        <v>0</v>
      </c>
      <c r="E1601" s="2">
        <v>0</v>
      </c>
      <c r="F1601" s="2">
        <v>0</v>
      </c>
      <c r="G1601" s="2">
        <v>0</v>
      </c>
      <c r="H1601" s="2">
        <v>0</v>
      </c>
    </row>
    <row r="1602" spans="1:8" x14ac:dyDescent="0.2">
      <c r="A1602" s="68" t="s">
        <v>446</v>
      </c>
      <c r="B1602" s="68"/>
      <c r="C1602" s="18">
        <v>80000</v>
      </c>
      <c r="D1602" s="18">
        <v>80000</v>
      </c>
      <c r="E1602" s="18">
        <v>80000</v>
      </c>
      <c r="F1602" s="18">
        <v>100</v>
      </c>
      <c r="G1602" s="18">
        <v>100</v>
      </c>
      <c r="H1602" s="18">
        <v>100</v>
      </c>
    </row>
    <row r="1603" spans="1:8" x14ac:dyDescent="0.2">
      <c r="A1603" s="69" t="s">
        <v>237</v>
      </c>
      <c r="B1603" s="69"/>
      <c r="C1603" s="15">
        <v>80000</v>
      </c>
      <c r="D1603" s="15">
        <v>80000</v>
      </c>
      <c r="E1603" s="15">
        <v>80000</v>
      </c>
      <c r="F1603" s="15">
        <v>100</v>
      </c>
      <c r="G1603" s="15">
        <v>100</v>
      </c>
      <c r="H1603" s="15">
        <v>100</v>
      </c>
    </row>
    <row r="1604" spans="1:8" x14ac:dyDescent="0.2">
      <c r="A1604" s="69" t="s">
        <v>238</v>
      </c>
      <c r="B1604" s="69"/>
      <c r="C1604" s="15">
        <v>80000</v>
      </c>
      <c r="D1604" s="15">
        <v>80000</v>
      </c>
      <c r="E1604" s="15">
        <v>80000</v>
      </c>
      <c r="F1604" s="15">
        <v>100</v>
      </c>
      <c r="G1604" s="15">
        <v>100</v>
      </c>
      <c r="H1604" s="15">
        <v>100</v>
      </c>
    </row>
    <row r="1605" spans="1:8" x14ac:dyDescent="0.2">
      <c r="A1605" s="70" t="s">
        <v>257</v>
      </c>
      <c r="B1605" s="70"/>
      <c r="C1605" s="16">
        <v>80000</v>
      </c>
      <c r="D1605" s="16">
        <v>80000</v>
      </c>
      <c r="E1605" s="16">
        <v>80000</v>
      </c>
      <c r="F1605" s="16">
        <v>100</v>
      </c>
      <c r="G1605" s="16">
        <v>100</v>
      </c>
      <c r="H1605" s="16">
        <v>100</v>
      </c>
    </row>
    <row r="1606" spans="1:8" x14ac:dyDescent="0.2">
      <c r="A1606" s="70" t="s">
        <v>258</v>
      </c>
      <c r="B1606" s="70"/>
      <c r="C1606" s="16">
        <v>80000</v>
      </c>
      <c r="D1606" s="16">
        <v>80000</v>
      </c>
      <c r="E1606" s="16">
        <v>80000</v>
      </c>
      <c r="F1606" s="16">
        <v>100</v>
      </c>
      <c r="G1606" s="16">
        <v>100</v>
      </c>
      <c r="H1606" s="16">
        <v>100</v>
      </c>
    </row>
    <row r="1607" spans="1:8" x14ac:dyDescent="0.2">
      <c r="A1607" t="s">
        <v>8</v>
      </c>
      <c r="B1607" t="s">
        <v>20</v>
      </c>
      <c r="C1607" s="2">
        <v>80000</v>
      </c>
      <c r="D1607" s="2">
        <v>80000</v>
      </c>
      <c r="E1607" s="2">
        <v>80000</v>
      </c>
      <c r="F1607" s="2">
        <v>100</v>
      </c>
      <c r="G1607" s="2">
        <v>100</v>
      </c>
      <c r="H1607" s="2">
        <v>100</v>
      </c>
    </row>
    <row r="1608" spans="1:8" x14ac:dyDescent="0.2">
      <c r="A1608" t="s">
        <v>136</v>
      </c>
      <c r="B1608" t="s">
        <v>137</v>
      </c>
      <c r="C1608" s="2">
        <v>80000</v>
      </c>
      <c r="D1608" s="2">
        <v>80000</v>
      </c>
      <c r="E1608" s="2">
        <v>80000</v>
      </c>
      <c r="F1608" s="2">
        <v>100</v>
      </c>
      <c r="G1608" s="2">
        <v>100</v>
      </c>
      <c r="H1608" s="2">
        <v>100</v>
      </c>
    </row>
    <row r="1609" spans="1:8" x14ac:dyDescent="0.2">
      <c r="A1609" t="s">
        <v>138</v>
      </c>
      <c r="B1609" t="s">
        <v>139</v>
      </c>
      <c r="C1609" s="2">
        <v>80000</v>
      </c>
      <c r="D1609" s="2">
        <v>0</v>
      </c>
      <c r="E1609" s="2">
        <v>0</v>
      </c>
      <c r="F1609" s="2">
        <v>0</v>
      </c>
      <c r="G1609" s="2">
        <v>0</v>
      </c>
      <c r="H1609" s="2">
        <v>0</v>
      </c>
    </row>
    <row r="1610" spans="1:8" x14ac:dyDescent="0.2">
      <c r="A1610" s="68" t="s">
        <v>447</v>
      </c>
      <c r="B1610" s="68"/>
      <c r="C1610" s="18">
        <v>20000</v>
      </c>
      <c r="D1610" s="18">
        <v>20000</v>
      </c>
      <c r="E1610" s="18">
        <v>20000</v>
      </c>
      <c r="F1610" s="18">
        <v>100</v>
      </c>
      <c r="G1610" s="18">
        <v>100</v>
      </c>
      <c r="H1610" s="18">
        <v>100</v>
      </c>
    </row>
    <row r="1611" spans="1:8" x14ac:dyDescent="0.2">
      <c r="A1611" s="69" t="s">
        <v>237</v>
      </c>
      <c r="B1611" s="69"/>
      <c r="C1611" s="15">
        <v>20000</v>
      </c>
      <c r="D1611" s="15">
        <v>20000</v>
      </c>
      <c r="E1611" s="15">
        <v>20000</v>
      </c>
      <c r="F1611" s="15">
        <v>100</v>
      </c>
      <c r="G1611" s="15">
        <v>100</v>
      </c>
      <c r="H1611" s="15">
        <v>100</v>
      </c>
    </row>
    <row r="1612" spans="1:8" x14ac:dyDescent="0.2">
      <c r="A1612" s="69" t="s">
        <v>238</v>
      </c>
      <c r="B1612" s="69"/>
      <c r="C1612" s="15">
        <v>20000</v>
      </c>
      <c r="D1612" s="15">
        <v>20000</v>
      </c>
      <c r="E1612" s="15">
        <v>20000</v>
      </c>
      <c r="F1612" s="15">
        <v>100</v>
      </c>
      <c r="G1612" s="15">
        <v>100</v>
      </c>
      <c r="H1612" s="15">
        <v>100</v>
      </c>
    </row>
    <row r="1613" spans="1:8" x14ac:dyDescent="0.2">
      <c r="A1613" s="70" t="s">
        <v>257</v>
      </c>
      <c r="B1613" s="70"/>
      <c r="C1613" s="16">
        <v>20000</v>
      </c>
      <c r="D1613" s="16">
        <v>20000</v>
      </c>
      <c r="E1613" s="16">
        <v>20000</v>
      </c>
      <c r="F1613" s="16">
        <v>100</v>
      </c>
      <c r="G1613" s="16">
        <v>100</v>
      </c>
      <c r="H1613" s="16">
        <v>100</v>
      </c>
    </row>
    <row r="1614" spans="1:8" x14ac:dyDescent="0.2">
      <c r="A1614" s="70" t="s">
        <v>258</v>
      </c>
      <c r="B1614" s="70"/>
      <c r="C1614" s="16">
        <v>20000</v>
      </c>
      <c r="D1614" s="16">
        <v>20000</v>
      </c>
      <c r="E1614" s="16">
        <v>20000</v>
      </c>
      <c r="F1614" s="16">
        <v>100</v>
      </c>
      <c r="G1614" s="16">
        <v>100</v>
      </c>
      <c r="H1614" s="16">
        <v>100</v>
      </c>
    </row>
    <row r="1615" spans="1:8" x14ac:dyDescent="0.2">
      <c r="A1615" t="s">
        <v>8</v>
      </c>
      <c r="B1615" t="s">
        <v>20</v>
      </c>
      <c r="C1615" s="2">
        <v>20000</v>
      </c>
      <c r="D1615" s="2">
        <v>20000</v>
      </c>
      <c r="E1615" s="2">
        <v>20000</v>
      </c>
      <c r="F1615" s="2">
        <v>100</v>
      </c>
      <c r="G1615" s="2">
        <v>100</v>
      </c>
      <c r="H1615" s="2">
        <v>100</v>
      </c>
    </row>
    <row r="1616" spans="1:8" x14ac:dyDescent="0.2">
      <c r="A1616" t="s">
        <v>136</v>
      </c>
      <c r="B1616" t="s">
        <v>137</v>
      </c>
      <c r="C1616" s="2">
        <v>20000</v>
      </c>
      <c r="D1616" s="2">
        <v>20000</v>
      </c>
      <c r="E1616" s="2">
        <v>20000</v>
      </c>
      <c r="F1616" s="2">
        <v>100</v>
      </c>
      <c r="G1616" s="2">
        <v>100</v>
      </c>
      <c r="H1616" s="2">
        <v>100</v>
      </c>
    </row>
    <row r="1617" spans="1:8" x14ac:dyDescent="0.2">
      <c r="A1617" t="s">
        <v>138</v>
      </c>
      <c r="B1617" t="s">
        <v>139</v>
      </c>
      <c r="C1617" s="2">
        <v>20000</v>
      </c>
      <c r="D1617" s="2">
        <v>0</v>
      </c>
      <c r="E1617" s="2">
        <v>0</v>
      </c>
      <c r="F1617" s="2">
        <v>0</v>
      </c>
      <c r="G1617" s="2">
        <v>0</v>
      </c>
      <c r="H1617" s="2">
        <v>0</v>
      </c>
    </row>
    <row r="1618" spans="1:8" x14ac:dyDescent="0.2">
      <c r="A1618" s="67" t="s">
        <v>448</v>
      </c>
      <c r="B1618" s="67"/>
      <c r="C1618" s="17">
        <v>130000</v>
      </c>
      <c r="D1618" s="17">
        <v>130000</v>
      </c>
      <c r="E1618" s="17">
        <v>130000</v>
      </c>
      <c r="F1618" s="17">
        <v>100</v>
      </c>
      <c r="G1618" s="17">
        <v>100</v>
      </c>
      <c r="H1618" s="17">
        <v>100</v>
      </c>
    </row>
    <row r="1619" spans="1:8" x14ac:dyDescent="0.2">
      <c r="A1619" s="68" t="s">
        <v>449</v>
      </c>
      <c r="B1619" s="68"/>
      <c r="C1619" s="18">
        <v>130000</v>
      </c>
      <c r="D1619" s="18">
        <v>130000</v>
      </c>
      <c r="E1619" s="18">
        <v>130000</v>
      </c>
      <c r="F1619" s="18">
        <v>100</v>
      </c>
      <c r="G1619" s="18">
        <v>100</v>
      </c>
      <c r="H1619" s="18">
        <v>100</v>
      </c>
    </row>
    <row r="1620" spans="1:8" x14ac:dyDescent="0.2">
      <c r="A1620" s="69" t="s">
        <v>237</v>
      </c>
      <c r="B1620" s="69"/>
      <c r="C1620" s="15">
        <v>130000</v>
      </c>
      <c r="D1620" s="15">
        <v>130000</v>
      </c>
      <c r="E1620" s="15">
        <v>130000</v>
      </c>
      <c r="F1620" s="15">
        <v>100</v>
      </c>
      <c r="G1620" s="15">
        <v>100</v>
      </c>
      <c r="H1620" s="15">
        <v>100</v>
      </c>
    </row>
    <row r="1621" spans="1:8" x14ac:dyDescent="0.2">
      <c r="A1621" s="69" t="s">
        <v>238</v>
      </c>
      <c r="B1621" s="69"/>
      <c r="C1621" s="15">
        <v>130000</v>
      </c>
      <c r="D1621" s="15">
        <v>130000</v>
      </c>
      <c r="E1621" s="15">
        <v>130000</v>
      </c>
      <c r="F1621" s="15">
        <v>100</v>
      </c>
      <c r="G1621" s="15">
        <v>100</v>
      </c>
      <c r="H1621" s="15">
        <v>100</v>
      </c>
    </row>
    <row r="1622" spans="1:8" x14ac:dyDescent="0.2">
      <c r="A1622" s="70" t="s">
        <v>257</v>
      </c>
      <c r="B1622" s="70"/>
      <c r="C1622" s="16">
        <v>130000</v>
      </c>
      <c r="D1622" s="16">
        <v>130000</v>
      </c>
      <c r="E1622" s="16">
        <v>130000</v>
      </c>
      <c r="F1622" s="16">
        <v>100</v>
      </c>
      <c r="G1622" s="16">
        <v>100</v>
      </c>
      <c r="H1622" s="16">
        <v>100</v>
      </c>
    </row>
    <row r="1623" spans="1:8" x14ac:dyDescent="0.2">
      <c r="A1623" s="70" t="s">
        <v>258</v>
      </c>
      <c r="B1623" s="70"/>
      <c r="C1623" s="16">
        <v>130000</v>
      </c>
      <c r="D1623" s="16">
        <v>130000</v>
      </c>
      <c r="E1623" s="16">
        <v>130000</v>
      </c>
      <c r="F1623" s="16">
        <v>100</v>
      </c>
      <c r="G1623" s="16">
        <v>100</v>
      </c>
      <c r="H1623" s="16">
        <v>100</v>
      </c>
    </row>
    <row r="1624" spans="1:8" x14ac:dyDescent="0.2">
      <c r="A1624" t="s">
        <v>8</v>
      </c>
      <c r="B1624" t="s">
        <v>20</v>
      </c>
      <c r="C1624" s="2">
        <v>130000</v>
      </c>
      <c r="D1624" s="2">
        <v>130000</v>
      </c>
      <c r="E1624" s="2">
        <v>130000</v>
      </c>
      <c r="F1624" s="2">
        <v>100</v>
      </c>
      <c r="G1624" s="2">
        <v>100</v>
      </c>
      <c r="H1624" s="2">
        <v>100</v>
      </c>
    </row>
    <row r="1625" spans="1:8" x14ac:dyDescent="0.2">
      <c r="A1625" t="s">
        <v>136</v>
      </c>
      <c r="B1625" t="s">
        <v>137</v>
      </c>
      <c r="C1625" s="2">
        <v>130000</v>
      </c>
      <c r="D1625" s="2">
        <v>130000</v>
      </c>
      <c r="E1625" s="2">
        <v>130000</v>
      </c>
      <c r="F1625" s="2">
        <v>100</v>
      </c>
      <c r="G1625" s="2">
        <v>100</v>
      </c>
      <c r="H1625" s="2">
        <v>100</v>
      </c>
    </row>
    <row r="1626" spans="1:8" x14ac:dyDescent="0.2">
      <c r="A1626" t="s">
        <v>138</v>
      </c>
      <c r="B1626" t="s">
        <v>139</v>
      </c>
      <c r="C1626" s="2">
        <v>130000</v>
      </c>
      <c r="D1626" s="2">
        <v>0</v>
      </c>
      <c r="E1626" s="2">
        <v>0</v>
      </c>
      <c r="F1626" s="2">
        <v>0</v>
      </c>
      <c r="G1626" s="2">
        <v>0</v>
      </c>
      <c r="H1626" s="2">
        <v>0</v>
      </c>
    </row>
    <row r="1627" spans="1:8" x14ac:dyDescent="0.2">
      <c r="A1627" s="67" t="s">
        <v>450</v>
      </c>
      <c r="B1627" s="67"/>
      <c r="C1627" s="17">
        <v>3619200</v>
      </c>
      <c r="D1627" s="17">
        <v>3619200</v>
      </c>
      <c r="E1627" s="17">
        <v>3619200</v>
      </c>
      <c r="F1627" s="17">
        <v>100</v>
      </c>
      <c r="G1627" s="17">
        <v>100</v>
      </c>
      <c r="H1627" s="17">
        <v>100</v>
      </c>
    </row>
    <row r="1628" spans="1:8" x14ac:dyDescent="0.2">
      <c r="A1628" s="68" t="s">
        <v>451</v>
      </c>
      <c r="B1628" s="68"/>
      <c r="C1628" s="18">
        <v>941000</v>
      </c>
      <c r="D1628" s="18">
        <v>941000</v>
      </c>
      <c r="E1628" s="18">
        <v>941000</v>
      </c>
      <c r="F1628" s="18">
        <v>100</v>
      </c>
      <c r="G1628" s="18">
        <v>100</v>
      </c>
      <c r="H1628" s="18">
        <v>100</v>
      </c>
    </row>
    <row r="1629" spans="1:8" x14ac:dyDescent="0.2">
      <c r="A1629" s="69" t="s">
        <v>247</v>
      </c>
      <c r="B1629" s="69"/>
      <c r="C1629" s="15">
        <v>941000</v>
      </c>
      <c r="D1629" s="15">
        <v>941000</v>
      </c>
      <c r="E1629" s="15">
        <v>941000</v>
      </c>
      <c r="F1629" s="15">
        <v>100</v>
      </c>
      <c r="G1629" s="15">
        <v>100</v>
      </c>
      <c r="H1629" s="15">
        <v>100</v>
      </c>
    </row>
    <row r="1630" spans="1:8" x14ac:dyDescent="0.2">
      <c r="A1630" s="69" t="s">
        <v>252</v>
      </c>
      <c r="B1630" s="69"/>
      <c r="C1630" s="15">
        <v>941000</v>
      </c>
      <c r="D1630" s="15">
        <v>941000</v>
      </c>
      <c r="E1630" s="15">
        <v>941000</v>
      </c>
      <c r="F1630" s="15">
        <v>100</v>
      </c>
      <c r="G1630" s="15">
        <v>100</v>
      </c>
      <c r="H1630" s="15">
        <v>100</v>
      </c>
    </row>
    <row r="1631" spans="1:8" x14ac:dyDescent="0.2">
      <c r="A1631" s="70" t="s">
        <v>257</v>
      </c>
      <c r="B1631" s="70"/>
      <c r="C1631" s="16">
        <v>710000</v>
      </c>
      <c r="D1631" s="16">
        <v>710000</v>
      </c>
      <c r="E1631" s="16">
        <v>710000</v>
      </c>
      <c r="F1631" s="16">
        <v>100</v>
      </c>
      <c r="G1631" s="16">
        <v>100</v>
      </c>
      <c r="H1631" s="16">
        <v>100</v>
      </c>
    </row>
    <row r="1632" spans="1:8" x14ac:dyDescent="0.2">
      <c r="A1632" s="70" t="s">
        <v>258</v>
      </c>
      <c r="B1632" s="70"/>
      <c r="C1632" s="16">
        <v>710000</v>
      </c>
      <c r="D1632" s="16">
        <v>710000</v>
      </c>
      <c r="E1632" s="16">
        <v>710000</v>
      </c>
      <c r="F1632" s="16">
        <v>100</v>
      </c>
      <c r="G1632" s="16">
        <v>100</v>
      </c>
      <c r="H1632" s="16">
        <v>100</v>
      </c>
    </row>
    <row r="1633" spans="1:8" x14ac:dyDescent="0.2">
      <c r="A1633" t="s">
        <v>8</v>
      </c>
      <c r="B1633" t="s">
        <v>20</v>
      </c>
      <c r="C1633" s="2">
        <v>710000</v>
      </c>
      <c r="D1633" s="2">
        <v>710000</v>
      </c>
      <c r="E1633" s="2">
        <v>710000</v>
      </c>
      <c r="F1633" s="2">
        <v>100</v>
      </c>
      <c r="G1633" s="2">
        <v>100</v>
      </c>
      <c r="H1633" s="2">
        <v>100</v>
      </c>
    </row>
    <row r="1634" spans="1:8" x14ac:dyDescent="0.2">
      <c r="A1634" t="s">
        <v>132</v>
      </c>
      <c r="B1634" t="s">
        <v>133</v>
      </c>
      <c r="C1634" s="2">
        <v>710000</v>
      </c>
      <c r="D1634" s="2">
        <v>710000</v>
      </c>
      <c r="E1634" s="2">
        <v>710000</v>
      </c>
      <c r="F1634" s="2">
        <v>100</v>
      </c>
      <c r="G1634" s="2">
        <v>100</v>
      </c>
      <c r="H1634" s="2">
        <v>100</v>
      </c>
    </row>
    <row r="1635" spans="1:8" x14ac:dyDescent="0.2">
      <c r="A1635" t="s">
        <v>134</v>
      </c>
      <c r="B1635" t="s">
        <v>135</v>
      </c>
      <c r="C1635" s="2">
        <v>710000</v>
      </c>
      <c r="D1635" s="2">
        <v>0</v>
      </c>
      <c r="E1635" s="2">
        <v>0</v>
      </c>
      <c r="F1635" s="2">
        <v>0</v>
      </c>
      <c r="G1635" s="2">
        <v>0</v>
      </c>
      <c r="H1635" s="2">
        <v>0</v>
      </c>
    </row>
    <row r="1636" spans="1:8" x14ac:dyDescent="0.2">
      <c r="A1636" s="70" t="s">
        <v>275</v>
      </c>
      <c r="B1636" s="70"/>
      <c r="C1636" s="16">
        <v>231000</v>
      </c>
      <c r="D1636" s="16">
        <v>231000</v>
      </c>
      <c r="E1636" s="16">
        <v>231000</v>
      </c>
      <c r="F1636" s="16">
        <v>100</v>
      </c>
      <c r="G1636" s="16">
        <v>100</v>
      </c>
      <c r="H1636" s="16">
        <v>100</v>
      </c>
    </row>
    <row r="1637" spans="1:8" x14ac:dyDescent="0.2">
      <c r="A1637" s="70" t="s">
        <v>276</v>
      </c>
      <c r="B1637" s="70"/>
      <c r="C1637" s="16">
        <v>231000</v>
      </c>
      <c r="D1637" s="16">
        <v>231000</v>
      </c>
      <c r="E1637" s="16">
        <v>231000</v>
      </c>
      <c r="F1637" s="16">
        <v>100</v>
      </c>
      <c r="G1637" s="16">
        <v>100</v>
      </c>
      <c r="H1637" s="16">
        <v>100</v>
      </c>
    </row>
    <row r="1638" spans="1:8" x14ac:dyDescent="0.2">
      <c r="A1638" t="s">
        <v>8</v>
      </c>
      <c r="B1638" t="s">
        <v>20</v>
      </c>
      <c r="C1638" s="2">
        <v>231000</v>
      </c>
      <c r="D1638" s="2">
        <v>231000</v>
      </c>
      <c r="E1638" s="2">
        <v>231000</v>
      </c>
      <c r="F1638" s="2">
        <v>100</v>
      </c>
      <c r="G1638" s="2">
        <v>100</v>
      </c>
      <c r="H1638" s="2">
        <v>100</v>
      </c>
    </row>
    <row r="1639" spans="1:8" x14ac:dyDescent="0.2">
      <c r="A1639" t="s">
        <v>132</v>
      </c>
      <c r="B1639" t="s">
        <v>133</v>
      </c>
      <c r="C1639" s="2">
        <v>231000</v>
      </c>
      <c r="D1639" s="2">
        <v>231000</v>
      </c>
      <c r="E1639" s="2">
        <v>231000</v>
      </c>
      <c r="F1639" s="2">
        <v>100</v>
      </c>
      <c r="G1639" s="2">
        <v>100</v>
      </c>
      <c r="H1639" s="2">
        <v>100</v>
      </c>
    </row>
    <row r="1640" spans="1:8" x14ac:dyDescent="0.2">
      <c r="A1640" t="s">
        <v>134</v>
      </c>
      <c r="B1640" t="s">
        <v>135</v>
      </c>
      <c r="C1640" s="2">
        <v>231000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</row>
    <row r="1641" spans="1:8" x14ac:dyDescent="0.2">
      <c r="A1641" s="68" t="s">
        <v>452</v>
      </c>
      <c r="B1641" s="68"/>
      <c r="C1641" s="18">
        <v>1230000</v>
      </c>
      <c r="D1641" s="18">
        <v>1230000</v>
      </c>
      <c r="E1641" s="18">
        <v>1230000</v>
      </c>
      <c r="F1641" s="18">
        <v>100</v>
      </c>
      <c r="G1641" s="18">
        <v>100</v>
      </c>
      <c r="H1641" s="18">
        <v>100</v>
      </c>
    </row>
    <row r="1642" spans="1:8" x14ac:dyDescent="0.2">
      <c r="A1642" s="69" t="s">
        <v>247</v>
      </c>
      <c r="B1642" s="69"/>
      <c r="C1642" s="15">
        <v>1230000</v>
      </c>
      <c r="D1642" s="15">
        <v>1230000</v>
      </c>
      <c r="E1642" s="15">
        <v>1230000</v>
      </c>
      <c r="F1642" s="15">
        <v>100</v>
      </c>
      <c r="G1642" s="15">
        <v>100</v>
      </c>
      <c r="H1642" s="15">
        <v>100</v>
      </c>
    </row>
    <row r="1643" spans="1:8" x14ac:dyDescent="0.2">
      <c r="A1643" s="69" t="s">
        <v>250</v>
      </c>
      <c r="B1643" s="69"/>
      <c r="C1643" s="15">
        <v>1230000</v>
      </c>
      <c r="D1643" s="15">
        <v>1230000</v>
      </c>
      <c r="E1643" s="15">
        <v>1230000</v>
      </c>
      <c r="F1643" s="15">
        <v>100</v>
      </c>
      <c r="G1643" s="15">
        <v>100</v>
      </c>
      <c r="H1643" s="15">
        <v>100</v>
      </c>
    </row>
    <row r="1644" spans="1:8" x14ac:dyDescent="0.2">
      <c r="A1644" s="70" t="s">
        <v>257</v>
      </c>
      <c r="B1644" s="70"/>
      <c r="C1644" s="16">
        <v>1230000</v>
      </c>
      <c r="D1644" s="16">
        <v>1230000</v>
      </c>
      <c r="E1644" s="16">
        <v>1230000</v>
      </c>
      <c r="F1644" s="16">
        <v>100</v>
      </c>
      <c r="G1644" s="16">
        <v>100</v>
      </c>
      <c r="H1644" s="16">
        <v>100</v>
      </c>
    </row>
    <row r="1645" spans="1:8" x14ac:dyDescent="0.2">
      <c r="A1645" s="70" t="s">
        <v>258</v>
      </c>
      <c r="B1645" s="70"/>
      <c r="C1645" s="16">
        <v>1230000</v>
      </c>
      <c r="D1645" s="16">
        <v>1230000</v>
      </c>
      <c r="E1645" s="16">
        <v>1230000</v>
      </c>
      <c r="F1645" s="16">
        <v>100</v>
      </c>
      <c r="G1645" s="16">
        <v>100</v>
      </c>
      <c r="H1645" s="16">
        <v>100</v>
      </c>
    </row>
    <row r="1646" spans="1:8" x14ac:dyDescent="0.2">
      <c r="A1646" t="s">
        <v>8</v>
      </c>
      <c r="B1646" t="s">
        <v>20</v>
      </c>
      <c r="C1646" s="2">
        <v>1230000</v>
      </c>
      <c r="D1646" s="2">
        <v>1230000</v>
      </c>
      <c r="E1646" s="2">
        <v>1230000</v>
      </c>
      <c r="F1646" s="2">
        <v>100</v>
      </c>
      <c r="G1646" s="2">
        <v>100</v>
      </c>
      <c r="H1646" s="2">
        <v>100</v>
      </c>
    </row>
    <row r="1647" spans="1:8" x14ac:dyDescent="0.2">
      <c r="A1647" t="s">
        <v>101</v>
      </c>
      <c r="B1647" t="s">
        <v>102</v>
      </c>
      <c r="C1647" s="2">
        <v>10000</v>
      </c>
      <c r="D1647" s="2">
        <v>10000</v>
      </c>
      <c r="E1647" s="2">
        <v>10000</v>
      </c>
      <c r="F1647" s="2">
        <v>100</v>
      </c>
      <c r="G1647" s="2">
        <v>100</v>
      </c>
      <c r="H1647" s="2">
        <v>100</v>
      </c>
    </row>
    <row r="1648" spans="1:8" x14ac:dyDescent="0.2">
      <c r="A1648" t="s">
        <v>107</v>
      </c>
      <c r="B1648" t="s">
        <v>108</v>
      </c>
      <c r="C1648" s="2">
        <v>10000</v>
      </c>
      <c r="D1648" s="2">
        <v>0</v>
      </c>
      <c r="E1648" s="2">
        <v>0</v>
      </c>
      <c r="F1648" s="2">
        <v>0</v>
      </c>
      <c r="G1648" s="2">
        <v>0</v>
      </c>
      <c r="H1648" s="2">
        <v>0</v>
      </c>
    </row>
    <row r="1649" spans="1:8" x14ac:dyDescent="0.2">
      <c r="A1649" t="s">
        <v>132</v>
      </c>
      <c r="B1649" t="s">
        <v>133</v>
      </c>
      <c r="C1649" s="2">
        <v>1220000</v>
      </c>
      <c r="D1649" s="2">
        <v>1220000</v>
      </c>
      <c r="E1649" s="2">
        <v>1220000</v>
      </c>
      <c r="F1649" s="2">
        <v>100</v>
      </c>
      <c r="G1649" s="2">
        <v>100</v>
      </c>
      <c r="H1649" s="2">
        <v>100</v>
      </c>
    </row>
    <row r="1650" spans="1:8" x14ac:dyDescent="0.2">
      <c r="A1650" t="s">
        <v>134</v>
      </c>
      <c r="B1650" t="s">
        <v>135</v>
      </c>
      <c r="C1650" s="2">
        <v>1220000</v>
      </c>
      <c r="D1650" s="2">
        <v>0</v>
      </c>
      <c r="E1650" s="2">
        <v>0</v>
      </c>
      <c r="F1650" s="2">
        <v>0</v>
      </c>
      <c r="G1650" s="2">
        <v>0</v>
      </c>
      <c r="H1650" s="2">
        <v>0</v>
      </c>
    </row>
    <row r="1651" spans="1:8" x14ac:dyDescent="0.2">
      <c r="A1651" s="68" t="s">
        <v>453</v>
      </c>
      <c r="B1651" s="68"/>
      <c r="C1651" s="18">
        <v>568000</v>
      </c>
      <c r="D1651" s="18">
        <v>568000</v>
      </c>
      <c r="E1651" s="18">
        <v>568000</v>
      </c>
      <c r="F1651" s="18">
        <v>100</v>
      </c>
      <c r="G1651" s="18">
        <v>100</v>
      </c>
      <c r="H1651" s="18">
        <v>100</v>
      </c>
    </row>
    <row r="1652" spans="1:8" x14ac:dyDescent="0.2">
      <c r="A1652" s="69" t="s">
        <v>247</v>
      </c>
      <c r="B1652" s="69"/>
      <c r="C1652" s="15">
        <v>568000</v>
      </c>
      <c r="D1652" s="15">
        <v>568000</v>
      </c>
      <c r="E1652" s="15">
        <v>568000</v>
      </c>
      <c r="F1652" s="15">
        <v>100</v>
      </c>
      <c r="G1652" s="15">
        <v>100</v>
      </c>
      <c r="H1652" s="15">
        <v>100</v>
      </c>
    </row>
    <row r="1653" spans="1:8" x14ac:dyDescent="0.2">
      <c r="A1653" s="69" t="s">
        <v>249</v>
      </c>
      <c r="B1653" s="69"/>
      <c r="C1653" s="15">
        <v>568000</v>
      </c>
      <c r="D1653" s="15">
        <v>568000</v>
      </c>
      <c r="E1653" s="15">
        <v>568000</v>
      </c>
      <c r="F1653" s="15">
        <v>100</v>
      </c>
      <c r="G1653" s="15">
        <v>100</v>
      </c>
      <c r="H1653" s="15">
        <v>100</v>
      </c>
    </row>
    <row r="1654" spans="1:8" x14ac:dyDescent="0.2">
      <c r="A1654" s="70" t="s">
        <v>257</v>
      </c>
      <c r="B1654" s="70"/>
      <c r="C1654" s="16">
        <v>568000</v>
      </c>
      <c r="D1654" s="16">
        <v>568000</v>
      </c>
      <c r="E1654" s="16">
        <v>568000</v>
      </c>
      <c r="F1654" s="16">
        <v>100</v>
      </c>
      <c r="G1654" s="16">
        <v>100</v>
      </c>
      <c r="H1654" s="16">
        <v>100</v>
      </c>
    </row>
    <row r="1655" spans="1:8" x14ac:dyDescent="0.2">
      <c r="A1655" s="70" t="s">
        <v>258</v>
      </c>
      <c r="B1655" s="70"/>
      <c r="C1655" s="16">
        <v>568000</v>
      </c>
      <c r="D1655" s="16">
        <v>568000</v>
      </c>
      <c r="E1655" s="16">
        <v>568000</v>
      </c>
      <c r="F1655" s="16">
        <v>100</v>
      </c>
      <c r="G1655" s="16">
        <v>100</v>
      </c>
      <c r="H1655" s="16">
        <v>100</v>
      </c>
    </row>
    <row r="1656" spans="1:8" x14ac:dyDescent="0.2">
      <c r="A1656" t="s">
        <v>8</v>
      </c>
      <c r="B1656" t="s">
        <v>20</v>
      </c>
      <c r="C1656" s="2">
        <v>568000</v>
      </c>
      <c r="D1656" s="2">
        <v>568000</v>
      </c>
      <c r="E1656" s="2">
        <v>568000</v>
      </c>
      <c r="F1656" s="2">
        <v>100</v>
      </c>
      <c r="G1656" s="2">
        <v>100</v>
      </c>
      <c r="H1656" s="2">
        <v>100</v>
      </c>
    </row>
    <row r="1657" spans="1:8" x14ac:dyDescent="0.2">
      <c r="A1657" t="s">
        <v>132</v>
      </c>
      <c r="B1657" t="s">
        <v>133</v>
      </c>
      <c r="C1657" s="2">
        <v>568000</v>
      </c>
      <c r="D1657" s="2">
        <v>568000</v>
      </c>
      <c r="E1657" s="2">
        <v>568000</v>
      </c>
      <c r="F1657" s="2">
        <v>100</v>
      </c>
      <c r="G1657" s="2">
        <v>100</v>
      </c>
      <c r="H1657" s="2">
        <v>100</v>
      </c>
    </row>
    <row r="1658" spans="1:8" x14ac:dyDescent="0.2">
      <c r="A1658" t="s">
        <v>134</v>
      </c>
      <c r="B1658" t="s">
        <v>135</v>
      </c>
      <c r="C1658" s="2">
        <v>568000</v>
      </c>
      <c r="D1658" s="2">
        <v>0</v>
      </c>
      <c r="E1658" s="2">
        <v>0</v>
      </c>
      <c r="F1658" s="2">
        <v>0</v>
      </c>
      <c r="G1658" s="2">
        <v>0</v>
      </c>
      <c r="H1658" s="2">
        <v>0</v>
      </c>
    </row>
    <row r="1659" spans="1:8" x14ac:dyDescent="0.2">
      <c r="A1659" s="68" t="s">
        <v>454</v>
      </c>
      <c r="B1659" s="68"/>
      <c r="C1659" s="18">
        <v>394200</v>
      </c>
      <c r="D1659" s="18">
        <v>394200</v>
      </c>
      <c r="E1659" s="18">
        <v>394200</v>
      </c>
      <c r="F1659" s="18">
        <v>100</v>
      </c>
      <c r="G1659" s="18">
        <v>100</v>
      </c>
      <c r="H1659" s="18">
        <v>100</v>
      </c>
    </row>
    <row r="1660" spans="1:8" x14ac:dyDescent="0.2">
      <c r="A1660" s="69" t="s">
        <v>247</v>
      </c>
      <c r="B1660" s="69"/>
      <c r="C1660" s="15">
        <v>394200</v>
      </c>
      <c r="D1660" s="15">
        <v>394200</v>
      </c>
      <c r="E1660" s="15">
        <v>394200</v>
      </c>
      <c r="F1660" s="15">
        <v>100</v>
      </c>
      <c r="G1660" s="15">
        <v>100</v>
      </c>
      <c r="H1660" s="15">
        <v>100</v>
      </c>
    </row>
    <row r="1661" spans="1:8" x14ac:dyDescent="0.2">
      <c r="A1661" s="69" t="s">
        <v>253</v>
      </c>
      <c r="B1661" s="69"/>
      <c r="C1661" s="15">
        <v>394200</v>
      </c>
      <c r="D1661" s="15">
        <v>394200</v>
      </c>
      <c r="E1661" s="15">
        <v>394200</v>
      </c>
      <c r="F1661" s="15">
        <v>100</v>
      </c>
      <c r="G1661" s="15">
        <v>100</v>
      </c>
      <c r="H1661" s="15">
        <v>100</v>
      </c>
    </row>
    <row r="1662" spans="1:8" x14ac:dyDescent="0.2">
      <c r="A1662" s="70" t="s">
        <v>257</v>
      </c>
      <c r="B1662" s="70"/>
      <c r="C1662" s="16">
        <v>394200</v>
      </c>
      <c r="D1662" s="16">
        <v>394200</v>
      </c>
      <c r="E1662" s="16">
        <v>394200</v>
      </c>
      <c r="F1662" s="16">
        <v>100</v>
      </c>
      <c r="G1662" s="16">
        <v>100</v>
      </c>
      <c r="H1662" s="16">
        <v>100</v>
      </c>
    </row>
    <row r="1663" spans="1:8" x14ac:dyDescent="0.2">
      <c r="A1663" s="70" t="s">
        <v>258</v>
      </c>
      <c r="B1663" s="70"/>
      <c r="C1663" s="16">
        <v>394200</v>
      </c>
      <c r="D1663" s="16">
        <v>394200</v>
      </c>
      <c r="E1663" s="16">
        <v>394200</v>
      </c>
      <c r="F1663" s="16">
        <v>100</v>
      </c>
      <c r="G1663" s="16">
        <v>100</v>
      </c>
      <c r="H1663" s="16">
        <v>100</v>
      </c>
    </row>
    <row r="1664" spans="1:8" x14ac:dyDescent="0.2">
      <c r="A1664" t="s">
        <v>8</v>
      </c>
      <c r="B1664" t="s">
        <v>20</v>
      </c>
      <c r="C1664" s="2">
        <v>394200</v>
      </c>
      <c r="D1664" s="2">
        <v>394200</v>
      </c>
      <c r="E1664" s="2">
        <v>394200</v>
      </c>
      <c r="F1664" s="2">
        <v>100</v>
      </c>
      <c r="G1664" s="2">
        <v>100</v>
      </c>
      <c r="H1664" s="2">
        <v>100</v>
      </c>
    </row>
    <row r="1665" spans="1:8" x14ac:dyDescent="0.2">
      <c r="A1665" t="s">
        <v>136</v>
      </c>
      <c r="B1665" t="s">
        <v>137</v>
      </c>
      <c r="C1665" s="2">
        <v>394200</v>
      </c>
      <c r="D1665" s="2">
        <v>394200</v>
      </c>
      <c r="E1665" s="2">
        <v>394200</v>
      </c>
      <c r="F1665" s="2">
        <v>100</v>
      </c>
      <c r="G1665" s="2">
        <v>100</v>
      </c>
      <c r="H1665" s="2">
        <v>100</v>
      </c>
    </row>
    <row r="1666" spans="1:8" x14ac:dyDescent="0.2">
      <c r="A1666" t="s">
        <v>138</v>
      </c>
      <c r="B1666" t="s">
        <v>139</v>
      </c>
      <c r="C1666" s="2">
        <v>394200</v>
      </c>
      <c r="D1666" s="2">
        <v>0</v>
      </c>
      <c r="E1666" s="2">
        <v>0</v>
      </c>
      <c r="F1666" s="2">
        <v>0</v>
      </c>
      <c r="G1666" s="2">
        <v>0</v>
      </c>
      <c r="H1666" s="2">
        <v>0</v>
      </c>
    </row>
    <row r="1667" spans="1:8" x14ac:dyDescent="0.2">
      <c r="A1667" s="68" t="s">
        <v>455</v>
      </c>
      <c r="B1667" s="68"/>
      <c r="C1667" s="18">
        <v>200000</v>
      </c>
      <c r="D1667" s="18">
        <v>200000</v>
      </c>
      <c r="E1667" s="18">
        <v>200000</v>
      </c>
      <c r="F1667" s="18">
        <v>100</v>
      </c>
      <c r="G1667" s="18">
        <v>100</v>
      </c>
      <c r="H1667" s="18">
        <v>100</v>
      </c>
    </row>
    <row r="1668" spans="1:8" x14ac:dyDescent="0.2">
      <c r="A1668" s="69" t="s">
        <v>247</v>
      </c>
      <c r="B1668" s="69"/>
      <c r="C1668" s="15">
        <v>200000</v>
      </c>
      <c r="D1668" s="15">
        <v>200000</v>
      </c>
      <c r="E1668" s="15">
        <v>200000</v>
      </c>
      <c r="F1668" s="15">
        <v>100</v>
      </c>
      <c r="G1668" s="15">
        <v>100</v>
      </c>
      <c r="H1668" s="15">
        <v>100</v>
      </c>
    </row>
    <row r="1669" spans="1:8" x14ac:dyDescent="0.2">
      <c r="A1669" s="69" t="s">
        <v>254</v>
      </c>
      <c r="B1669" s="69"/>
      <c r="C1669" s="15">
        <v>200000</v>
      </c>
      <c r="D1669" s="15">
        <v>200000</v>
      </c>
      <c r="E1669" s="15">
        <v>200000</v>
      </c>
      <c r="F1669" s="15">
        <v>100</v>
      </c>
      <c r="G1669" s="15">
        <v>100</v>
      </c>
      <c r="H1669" s="15">
        <v>100</v>
      </c>
    </row>
    <row r="1670" spans="1:8" x14ac:dyDescent="0.2">
      <c r="A1670" s="70" t="s">
        <v>257</v>
      </c>
      <c r="B1670" s="70"/>
      <c r="C1670" s="16">
        <v>200000</v>
      </c>
      <c r="D1670" s="16">
        <v>200000</v>
      </c>
      <c r="E1670" s="16">
        <v>200000</v>
      </c>
      <c r="F1670" s="16">
        <v>100</v>
      </c>
      <c r="G1670" s="16">
        <v>100</v>
      </c>
      <c r="H1670" s="16">
        <v>100</v>
      </c>
    </row>
    <row r="1671" spans="1:8" x14ac:dyDescent="0.2">
      <c r="A1671" s="70" t="s">
        <v>258</v>
      </c>
      <c r="B1671" s="70"/>
      <c r="C1671" s="16">
        <v>200000</v>
      </c>
      <c r="D1671" s="16">
        <v>200000</v>
      </c>
      <c r="E1671" s="16">
        <v>200000</v>
      </c>
      <c r="F1671" s="16">
        <v>100</v>
      </c>
      <c r="G1671" s="16">
        <v>100</v>
      </c>
      <c r="H1671" s="16">
        <v>100</v>
      </c>
    </row>
    <row r="1672" spans="1:8" x14ac:dyDescent="0.2">
      <c r="A1672" t="s">
        <v>8</v>
      </c>
      <c r="B1672" t="s">
        <v>20</v>
      </c>
      <c r="C1672" s="2">
        <v>200000</v>
      </c>
      <c r="D1672" s="2">
        <v>200000</v>
      </c>
      <c r="E1672" s="2">
        <v>200000</v>
      </c>
      <c r="F1672" s="2">
        <v>100</v>
      </c>
      <c r="G1672" s="2">
        <v>100</v>
      </c>
      <c r="H1672" s="2">
        <v>100</v>
      </c>
    </row>
    <row r="1673" spans="1:8" x14ac:dyDescent="0.2">
      <c r="A1673" t="s">
        <v>136</v>
      </c>
      <c r="B1673" t="s">
        <v>137</v>
      </c>
      <c r="C1673" s="2">
        <v>200000</v>
      </c>
      <c r="D1673" s="2">
        <v>200000</v>
      </c>
      <c r="E1673" s="2">
        <v>200000</v>
      </c>
      <c r="F1673" s="2">
        <v>100</v>
      </c>
      <c r="G1673" s="2">
        <v>100</v>
      </c>
      <c r="H1673" s="2">
        <v>100</v>
      </c>
    </row>
    <row r="1674" spans="1:8" x14ac:dyDescent="0.2">
      <c r="A1674" t="s">
        <v>138</v>
      </c>
      <c r="B1674" t="s">
        <v>139</v>
      </c>
      <c r="C1674" s="2">
        <v>200000</v>
      </c>
      <c r="D1674" s="2">
        <v>0</v>
      </c>
      <c r="E1674" s="2">
        <v>0</v>
      </c>
      <c r="F1674" s="2">
        <v>0</v>
      </c>
      <c r="G1674" s="2">
        <v>0</v>
      </c>
      <c r="H1674" s="2">
        <v>0</v>
      </c>
    </row>
    <row r="1675" spans="1:8" x14ac:dyDescent="0.2">
      <c r="A1675" s="68" t="s">
        <v>456</v>
      </c>
      <c r="B1675" s="68"/>
      <c r="C1675" s="18">
        <v>15000</v>
      </c>
      <c r="D1675" s="18">
        <v>15000</v>
      </c>
      <c r="E1675" s="18">
        <v>15000</v>
      </c>
      <c r="F1675" s="18">
        <v>100</v>
      </c>
      <c r="G1675" s="18">
        <v>100</v>
      </c>
      <c r="H1675" s="18">
        <v>100</v>
      </c>
    </row>
    <row r="1676" spans="1:8" x14ac:dyDescent="0.2">
      <c r="A1676" s="69" t="s">
        <v>247</v>
      </c>
      <c r="B1676" s="69"/>
      <c r="C1676" s="15">
        <v>15000</v>
      </c>
      <c r="D1676" s="15">
        <v>15000</v>
      </c>
      <c r="E1676" s="15">
        <v>15000</v>
      </c>
      <c r="F1676" s="15">
        <v>100</v>
      </c>
      <c r="G1676" s="15">
        <v>100</v>
      </c>
      <c r="H1676" s="15">
        <v>100</v>
      </c>
    </row>
    <row r="1677" spans="1:8" x14ac:dyDescent="0.2">
      <c r="A1677" s="69" t="s">
        <v>248</v>
      </c>
      <c r="B1677" s="69"/>
      <c r="C1677" s="15">
        <v>15000</v>
      </c>
      <c r="D1677" s="15">
        <v>15000</v>
      </c>
      <c r="E1677" s="15">
        <v>15000</v>
      </c>
      <c r="F1677" s="15">
        <v>100</v>
      </c>
      <c r="G1677" s="15">
        <v>100</v>
      </c>
      <c r="H1677" s="15">
        <v>100</v>
      </c>
    </row>
    <row r="1678" spans="1:8" x14ac:dyDescent="0.2">
      <c r="A1678" s="70" t="s">
        <v>257</v>
      </c>
      <c r="B1678" s="70"/>
      <c r="C1678" s="16">
        <v>15000</v>
      </c>
      <c r="D1678" s="16">
        <v>15000</v>
      </c>
      <c r="E1678" s="16">
        <v>15000</v>
      </c>
      <c r="F1678" s="16">
        <v>100</v>
      </c>
      <c r="G1678" s="16">
        <v>100</v>
      </c>
      <c r="H1678" s="16">
        <v>100</v>
      </c>
    </row>
    <row r="1679" spans="1:8" x14ac:dyDescent="0.2">
      <c r="A1679" s="70" t="s">
        <v>258</v>
      </c>
      <c r="B1679" s="70"/>
      <c r="C1679" s="16">
        <v>15000</v>
      </c>
      <c r="D1679" s="16">
        <v>15000</v>
      </c>
      <c r="E1679" s="16">
        <v>15000</v>
      </c>
      <c r="F1679" s="16">
        <v>100</v>
      </c>
      <c r="G1679" s="16">
        <v>100</v>
      </c>
      <c r="H1679" s="16">
        <v>100</v>
      </c>
    </row>
    <row r="1680" spans="1:8" x14ac:dyDescent="0.2">
      <c r="A1680" t="s">
        <v>8</v>
      </c>
      <c r="B1680" t="s">
        <v>20</v>
      </c>
      <c r="C1680" s="2">
        <v>15000</v>
      </c>
      <c r="D1680" s="2">
        <v>15000</v>
      </c>
      <c r="E1680" s="2">
        <v>15000</v>
      </c>
      <c r="F1680" s="2">
        <v>100</v>
      </c>
      <c r="G1680" s="2">
        <v>100</v>
      </c>
      <c r="H1680" s="2">
        <v>100</v>
      </c>
    </row>
    <row r="1681" spans="1:8" x14ac:dyDescent="0.2">
      <c r="A1681" t="s">
        <v>136</v>
      </c>
      <c r="B1681" t="s">
        <v>137</v>
      </c>
      <c r="C1681" s="2">
        <v>15000</v>
      </c>
      <c r="D1681" s="2">
        <v>15000</v>
      </c>
      <c r="E1681" s="2">
        <v>15000</v>
      </c>
      <c r="F1681" s="2">
        <v>100</v>
      </c>
      <c r="G1681" s="2">
        <v>100</v>
      </c>
      <c r="H1681" s="2">
        <v>100</v>
      </c>
    </row>
    <row r="1682" spans="1:8" x14ac:dyDescent="0.2">
      <c r="A1682" t="s">
        <v>138</v>
      </c>
      <c r="B1682" t="s">
        <v>139</v>
      </c>
      <c r="C1682" s="2">
        <v>15000</v>
      </c>
      <c r="D1682" s="2">
        <v>0</v>
      </c>
      <c r="E1682" s="2">
        <v>0</v>
      </c>
      <c r="F1682" s="2">
        <v>0</v>
      </c>
      <c r="G1682" s="2">
        <v>0</v>
      </c>
      <c r="H1682" s="2">
        <v>0</v>
      </c>
    </row>
    <row r="1683" spans="1:8" x14ac:dyDescent="0.2">
      <c r="A1683" s="68" t="s">
        <v>457</v>
      </c>
      <c r="B1683" s="68"/>
      <c r="C1683" s="18">
        <v>71000</v>
      </c>
      <c r="D1683" s="18">
        <v>71000</v>
      </c>
      <c r="E1683" s="18">
        <v>71000</v>
      </c>
      <c r="F1683" s="18">
        <v>100</v>
      </c>
      <c r="G1683" s="18">
        <v>100</v>
      </c>
      <c r="H1683" s="18">
        <v>100</v>
      </c>
    </row>
    <row r="1684" spans="1:8" x14ac:dyDescent="0.2">
      <c r="A1684" s="69" t="s">
        <v>247</v>
      </c>
      <c r="B1684" s="69"/>
      <c r="C1684" s="15">
        <v>71000</v>
      </c>
      <c r="D1684" s="15">
        <v>71000</v>
      </c>
      <c r="E1684" s="15">
        <v>71000</v>
      </c>
      <c r="F1684" s="15">
        <v>100</v>
      </c>
      <c r="G1684" s="15">
        <v>100</v>
      </c>
      <c r="H1684" s="15">
        <v>100</v>
      </c>
    </row>
    <row r="1685" spans="1:8" x14ac:dyDescent="0.2">
      <c r="A1685" s="69" t="s">
        <v>248</v>
      </c>
      <c r="B1685" s="69"/>
      <c r="C1685" s="15">
        <v>71000</v>
      </c>
      <c r="D1685" s="15">
        <v>71000</v>
      </c>
      <c r="E1685" s="15">
        <v>71000</v>
      </c>
      <c r="F1685" s="15">
        <v>100</v>
      </c>
      <c r="G1685" s="15">
        <v>100</v>
      </c>
      <c r="H1685" s="15">
        <v>100</v>
      </c>
    </row>
    <row r="1686" spans="1:8" x14ac:dyDescent="0.2">
      <c r="A1686" s="70" t="s">
        <v>257</v>
      </c>
      <c r="B1686" s="70"/>
      <c r="C1686" s="16">
        <v>71000</v>
      </c>
      <c r="D1686" s="16">
        <v>71000</v>
      </c>
      <c r="E1686" s="16">
        <v>71000</v>
      </c>
      <c r="F1686" s="16">
        <v>100</v>
      </c>
      <c r="G1686" s="16">
        <v>100</v>
      </c>
      <c r="H1686" s="16">
        <v>100</v>
      </c>
    </row>
    <row r="1687" spans="1:8" x14ac:dyDescent="0.2">
      <c r="A1687" s="70" t="s">
        <v>258</v>
      </c>
      <c r="B1687" s="70"/>
      <c r="C1687" s="16">
        <v>71000</v>
      </c>
      <c r="D1687" s="16">
        <v>71000</v>
      </c>
      <c r="E1687" s="16">
        <v>71000</v>
      </c>
      <c r="F1687" s="16">
        <v>100</v>
      </c>
      <c r="G1687" s="16">
        <v>100</v>
      </c>
      <c r="H1687" s="16">
        <v>100</v>
      </c>
    </row>
    <row r="1688" spans="1:8" x14ac:dyDescent="0.2">
      <c r="A1688" t="s">
        <v>8</v>
      </c>
      <c r="B1688" t="s">
        <v>20</v>
      </c>
      <c r="C1688" s="2">
        <v>71000</v>
      </c>
      <c r="D1688" s="2">
        <v>71000</v>
      </c>
      <c r="E1688" s="2">
        <v>71000</v>
      </c>
      <c r="F1688" s="2">
        <v>100</v>
      </c>
      <c r="G1688" s="2">
        <v>100</v>
      </c>
      <c r="H1688" s="2">
        <v>100</v>
      </c>
    </row>
    <row r="1689" spans="1:8" x14ac:dyDescent="0.2">
      <c r="A1689" t="s">
        <v>136</v>
      </c>
      <c r="B1689" t="s">
        <v>137</v>
      </c>
      <c r="C1689" s="2">
        <v>71000</v>
      </c>
      <c r="D1689" s="2">
        <v>71000</v>
      </c>
      <c r="E1689" s="2">
        <v>71000</v>
      </c>
      <c r="F1689" s="2">
        <v>100</v>
      </c>
      <c r="G1689" s="2">
        <v>100</v>
      </c>
      <c r="H1689" s="2">
        <v>100</v>
      </c>
    </row>
    <row r="1690" spans="1:8" x14ac:dyDescent="0.2">
      <c r="A1690" t="s">
        <v>138</v>
      </c>
      <c r="B1690" t="s">
        <v>139</v>
      </c>
      <c r="C1690" s="2">
        <v>71000</v>
      </c>
      <c r="D1690" s="2">
        <v>0</v>
      </c>
      <c r="E1690" s="2">
        <v>0</v>
      </c>
      <c r="F1690" s="2">
        <v>0</v>
      </c>
      <c r="G1690" s="2">
        <v>0</v>
      </c>
      <c r="H1690" s="2">
        <v>0</v>
      </c>
    </row>
    <row r="1691" spans="1:8" x14ac:dyDescent="0.2">
      <c r="A1691" s="68" t="s">
        <v>458</v>
      </c>
      <c r="B1691" s="68"/>
      <c r="C1691" s="18">
        <v>200000</v>
      </c>
      <c r="D1691" s="18">
        <v>200000</v>
      </c>
      <c r="E1691" s="18">
        <v>200000</v>
      </c>
      <c r="F1691" s="18">
        <v>100</v>
      </c>
      <c r="G1691" s="18">
        <v>100</v>
      </c>
      <c r="H1691" s="18">
        <v>100</v>
      </c>
    </row>
    <row r="1692" spans="1:8" x14ac:dyDescent="0.2">
      <c r="A1692" s="69" t="s">
        <v>247</v>
      </c>
      <c r="B1692" s="69"/>
      <c r="C1692" s="15">
        <v>200000</v>
      </c>
      <c r="D1692" s="15">
        <v>200000</v>
      </c>
      <c r="E1692" s="15">
        <v>200000</v>
      </c>
      <c r="F1692" s="15">
        <v>100</v>
      </c>
      <c r="G1692" s="15">
        <v>100</v>
      </c>
      <c r="H1692" s="15">
        <v>100</v>
      </c>
    </row>
    <row r="1693" spans="1:8" x14ac:dyDescent="0.2">
      <c r="A1693" s="69" t="s">
        <v>254</v>
      </c>
      <c r="B1693" s="69"/>
      <c r="C1693" s="15">
        <v>200000</v>
      </c>
      <c r="D1693" s="15">
        <v>200000</v>
      </c>
      <c r="E1693" s="15">
        <v>200000</v>
      </c>
      <c r="F1693" s="15">
        <v>100</v>
      </c>
      <c r="G1693" s="15">
        <v>100</v>
      </c>
      <c r="H1693" s="15">
        <v>100</v>
      </c>
    </row>
    <row r="1694" spans="1:8" x14ac:dyDescent="0.2">
      <c r="A1694" s="70" t="s">
        <v>257</v>
      </c>
      <c r="B1694" s="70"/>
      <c r="C1694" s="16">
        <v>200000</v>
      </c>
      <c r="D1694" s="16">
        <v>200000</v>
      </c>
      <c r="E1694" s="16">
        <v>200000</v>
      </c>
      <c r="F1694" s="16">
        <v>100</v>
      </c>
      <c r="G1694" s="16">
        <v>100</v>
      </c>
      <c r="H1694" s="16">
        <v>100</v>
      </c>
    </row>
    <row r="1695" spans="1:8" x14ac:dyDescent="0.2">
      <c r="A1695" s="70" t="s">
        <v>258</v>
      </c>
      <c r="B1695" s="70"/>
      <c r="C1695" s="16">
        <v>200000</v>
      </c>
      <c r="D1695" s="16">
        <v>200000</v>
      </c>
      <c r="E1695" s="16">
        <v>200000</v>
      </c>
      <c r="F1695" s="16">
        <v>100</v>
      </c>
      <c r="G1695" s="16">
        <v>100</v>
      </c>
      <c r="H1695" s="16">
        <v>100</v>
      </c>
    </row>
    <row r="1696" spans="1:8" x14ac:dyDescent="0.2">
      <c r="A1696" t="s">
        <v>8</v>
      </c>
      <c r="B1696" t="s">
        <v>20</v>
      </c>
      <c r="C1696" s="2">
        <v>200000</v>
      </c>
      <c r="D1696" s="2">
        <v>200000</v>
      </c>
      <c r="E1696" s="2">
        <v>200000</v>
      </c>
      <c r="F1696" s="2">
        <v>100</v>
      </c>
      <c r="G1696" s="2">
        <v>100</v>
      </c>
      <c r="H1696" s="2">
        <v>100</v>
      </c>
    </row>
    <row r="1697" spans="1:8" x14ac:dyDescent="0.2">
      <c r="A1697" t="s">
        <v>136</v>
      </c>
      <c r="B1697" t="s">
        <v>137</v>
      </c>
      <c r="C1697" s="2">
        <v>200000</v>
      </c>
      <c r="D1697" s="2">
        <v>200000</v>
      </c>
      <c r="E1697" s="2">
        <v>200000</v>
      </c>
      <c r="F1697" s="2">
        <v>100</v>
      </c>
      <c r="G1697" s="2">
        <v>100</v>
      </c>
      <c r="H1697" s="2">
        <v>100</v>
      </c>
    </row>
    <row r="1698" spans="1:8" x14ac:dyDescent="0.2">
      <c r="A1698" t="s">
        <v>138</v>
      </c>
      <c r="B1698" t="s">
        <v>139</v>
      </c>
      <c r="C1698" s="2">
        <v>200000</v>
      </c>
      <c r="D1698" s="2">
        <v>0</v>
      </c>
      <c r="E1698" s="2">
        <v>0</v>
      </c>
      <c r="F1698" s="2">
        <v>0</v>
      </c>
      <c r="G1698" s="2">
        <v>0</v>
      </c>
      <c r="H1698" s="2">
        <v>0</v>
      </c>
    </row>
    <row r="1699" spans="1:8" x14ac:dyDescent="0.2">
      <c r="A1699" s="67" t="s">
        <v>459</v>
      </c>
      <c r="B1699" s="67"/>
      <c r="C1699" s="17">
        <v>760000</v>
      </c>
      <c r="D1699" s="17">
        <v>760000</v>
      </c>
      <c r="E1699" s="17">
        <v>760000</v>
      </c>
      <c r="F1699" s="17">
        <v>100</v>
      </c>
      <c r="G1699" s="17">
        <v>100</v>
      </c>
      <c r="H1699" s="17">
        <v>100</v>
      </c>
    </row>
    <row r="1700" spans="1:8" x14ac:dyDescent="0.2">
      <c r="A1700" s="68" t="s">
        <v>460</v>
      </c>
      <c r="B1700" s="68"/>
      <c r="C1700" s="18">
        <v>360000</v>
      </c>
      <c r="D1700" s="18">
        <v>360000</v>
      </c>
      <c r="E1700" s="18">
        <v>360000</v>
      </c>
      <c r="F1700" s="18">
        <v>100</v>
      </c>
      <c r="G1700" s="18">
        <v>100</v>
      </c>
      <c r="H1700" s="18">
        <v>100</v>
      </c>
    </row>
    <row r="1701" spans="1:8" x14ac:dyDescent="0.2">
      <c r="A1701" s="69" t="s">
        <v>219</v>
      </c>
      <c r="B1701" s="69"/>
      <c r="C1701" s="15">
        <v>360000</v>
      </c>
      <c r="D1701" s="15">
        <v>360000</v>
      </c>
      <c r="E1701" s="15">
        <v>360000</v>
      </c>
      <c r="F1701" s="15">
        <v>100</v>
      </c>
      <c r="G1701" s="15">
        <v>100</v>
      </c>
      <c r="H1701" s="15">
        <v>100</v>
      </c>
    </row>
    <row r="1702" spans="1:8" x14ac:dyDescent="0.2">
      <c r="A1702" s="69" t="s">
        <v>224</v>
      </c>
      <c r="B1702" s="69"/>
      <c r="C1702" s="15">
        <v>360000</v>
      </c>
      <c r="D1702" s="15">
        <v>360000</v>
      </c>
      <c r="E1702" s="15">
        <v>360000</v>
      </c>
      <c r="F1702" s="15">
        <v>100</v>
      </c>
      <c r="G1702" s="15">
        <v>100</v>
      </c>
      <c r="H1702" s="15">
        <v>100</v>
      </c>
    </row>
    <row r="1703" spans="1:8" x14ac:dyDescent="0.2">
      <c r="A1703" s="70" t="s">
        <v>257</v>
      </c>
      <c r="B1703" s="70"/>
      <c r="C1703" s="16">
        <v>360000</v>
      </c>
      <c r="D1703" s="16">
        <v>360000</v>
      </c>
      <c r="E1703" s="16">
        <v>360000</v>
      </c>
      <c r="F1703" s="16">
        <v>100</v>
      </c>
      <c r="G1703" s="16">
        <v>100</v>
      </c>
      <c r="H1703" s="16">
        <v>100</v>
      </c>
    </row>
    <row r="1704" spans="1:8" x14ac:dyDescent="0.2">
      <c r="A1704" s="70" t="s">
        <v>258</v>
      </c>
      <c r="B1704" s="70"/>
      <c r="C1704" s="16">
        <v>360000</v>
      </c>
      <c r="D1704" s="16">
        <v>360000</v>
      </c>
      <c r="E1704" s="16">
        <v>360000</v>
      </c>
      <c r="F1704" s="16">
        <v>100</v>
      </c>
      <c r="G1704" s="16">
        <v>100</v>
      </c>
      <c r="H1704" s="16">
        <v>100</v>
      </c>
    </row>
    <row r="1705" spans="1:8" x14ac:dyDescent="0.2">
      <c r="A1705" t="s">
        <v>8</v>
      </c>
      <c r="B1705" t="s">
        <v>20</v>
      </c>
      <c r="C1705" s="2">
        <v>360000</v>
      </c>
      <c r="D1705" s="2">
        <v>360000</v>
      </c>
      <c r="E1705" s="2">
        <v>360000</v>
      </c>
      <c r="F1705" s="2">
        <v>100</v>
      </c>
      <c r="G1705" s="2">
        <v>100</v>
      </c>
      <c r="H1705" s="2">
        <v>100</v>
      </c>
    </row>
    <row r="1706" spans="1:8" x14ac:dyDescent="0.2">
      <c r="A1706" t="s">
        <v>136</v>
      </c>
      <c r="B1706" t="s">
        <v>137</v>
      </c>
      <c r="C1706" s="2">
        <v>360000</v>
      </c>
      <c r="D1706" s="2">
        <v>360000</v>
      </c>
      <c r="E1706" s="2">
        <v>360000</v>
      </c>
      <c r="F1706" s="2">
        <v>100</v>
      </c>
      <c r="G1706" s="2">
        <v>100</v>
      </c>
      <c r="H1706" s="2">
        <v>100</v>
      </c>
    </row>
    <row r="1707" spans="1:8" x14ac:dyDescent="0.2">
      <c r="A1707" t="s">
        <v>138</v>
      </c>
      <c r="B1707" t="s">
        <v>139</v>
      </c>
      <c r="C1707" s="2">
        <v>360000</v>
      </c>
      <c r="D1707" s="2">
        <v>0</v>
      </c>
      <c r="E1707" s="2">
        <v>0</v>
      </c>
      <c r="F1707" s="2">
        <v>0</v>
      </c>
      <c r="G1707" s="2">
        <v>0</v>
      </c>
      <c r="H1707" s="2">
        <v>0</v>
      </c>
    </row>
    <row r="1708" spans="1:8" x14ac:dyDescent="0.2">
      <c r="A1708" s="68" t="s">
        <v>461</v>
      </c>
      <c r="B1708" s="68"/>
      <c r="C1708" s="18">
        <v>400000</v>
      </c>
      <c r="D1708" s="18">
        <v>400000</v>
      </c>
      <c r="E1708" s="18">
        <v>400000</v>
      </c>
      <c r="F1708" s="18">
        <v>100</v>
      </c>
      <c r="G1708" s="18">
        <v>100</v>
      </c>
      <c r="H1708" s="18">
        <v>100</v>
      </c>
    </row>
    <row r="1709" spans="1:8" x14ac:dyDescent="0.2">
      <c r="A1709" s="69" t="s">
        <v>219</v>
      </c>
      <c r="B1709" s="69"/>
      <c r="C1709" s="15">
        <v>400000</v>
      </c>
      <c r="D1709" s="15">
        <v>400000</v>
      </c>
      <c r="E1709" s="15">
        <v>400000</v>
      </c>
      <c r="F1709" s="15">
        <v>100</v>
      </c>
      <c r="G1709" s="15">
        <v>100</v>
      </c>
      <c r="H1709" s="15">
        <v>100</v>
      </c>
    </row>
    <row r="1710" spans="1:8" x14ac:dyDescent="0.2">
      <c r="A1710" s="69" t="s">
        <v>224</v>
      </c>
      <c r="B1710" s="69"/>
      <c r="C1710" s="15">
        <v>400000</v>
      </c>
      <c r="D1710" s="15">
        <v>400000</v>
      </c>
      <c r="E1710" s="15">
        <v>400000</v>
      </c>
      <c r="F1710" s="15">
        <v>100</v>
      </c>
      <c r="G1710" s="15">
        <v>100</v>
      </c>
      <c r="H1710" s="15">
        <v>100</v>
      </c>
    </row>
    <row r="1711" spans="1:8" x14ac:dyDescent="0.2">
      <c r="A1711" s="70" t="s">
        <v>257</v>
      </c>
      <c r="B1711" s="70"/>
      <c r="C1711" s="16">
        <v>400000</v>
      </c>
      <c r="D1711" s="16">
        <v>400000</v>
      </c>
      <c r="E1711" s="16">
        <v>400000</v>
      </c>
      <c r="F1711" s="16">
        <v>100</v>
      </c>
      <c r="G1711" s="16">
        <v>100</v>
      </c>
      <c r="H1711" s="16">
        <v>100</v>
      </c>
    </row>
    <row r="1712" spans="1:8" x14ac:dyDescent="0.2">
      <c r="A1712" s="70" t="s">
        <v>258</v>
      </c>
      <c r="B1712" s="70"/>
      <c r="C1712" s="16">
        <v>400000</v>
      </c>
      <c r="D1712" s="16">
        <v>400000</v>
      </c>
      <c r="E1712" s="16">
        <v>400000</v>
      </c>
      <c r="F1712" s="16">
        <v>100</v>
      </c>
      <c r="G1712" s="16">
        <v>100</v>
      </c>
      <c r="H1712" s="16">
        <v>100</v>
      </c>
    </row>
    <row r="1713" spans="1:8" x14ac:dyDescent="0.2">
      <c r="A1713" t="s">
        <v>8</v>
      </c>
      <c r="B1713" t="s">
        <v>20</v>
      </c>
      <c r="C1713" s="2">
        <v>400000</v>
      </c>
      <c r="D1713" s="2">
        <v>400000</v>
      </c>
      <c r="E1713" s="2">
        <v>400000</v>
      </c>
      <c r="F1713" s="2">
        <v>100</v>
      </c>
      <c r="G1713" s="2">
        <v>100</v>
      </c>
      <c r="H1713" s="2">
        <v>100</v>
      </c>
    </row>
    <row r="1714" spans="1:8" x14ac:dyDescent="0.2">
      <c r="A1714" t="s">
        <v>136</v>
      </c>
      <c r="B1714" t="s">
        <v>137</v>
      </c>
      <c r="C1714" s="2">
        <v>400000</v>
      </c>
      <c r="D1714" s="2">
        <v>400000</v>
      </c>
      <c r="E1714" s="2">
        <v>400000</v>
      </c>
      <c r="F1714" s="2">
        <v>100</v>
      </c>
      <c r="G1714" s="2">
        <v>100</v>
      </c>
      <c r="H1714" s="2">
        <v>100</v>
      </c>
    </row>
    <row r="1715" spans="1:8" x14ac:dyDescent="0.2">
      <c r="A1715" t="s">
        <v>138</v>
      </c>
      <c r="B1715" t="s">
        <v>139</v>
      </c>
      <c r="C1715" s="2">
        <v>400000</v>
      </c>
      <c r="D1715" s="2">
        <v>0</v>
      </c>
      <c r="E1715" s="2">
        <v>0</v>
      </c>
      <c r="F1715" s="2">
        <v>0</v>
      </c>
      <c r="G1715" s="2">
        <v>0</v>
      </c>
      <c r="H1715" s="2">
        <v>0</v>
      </c>
    </row>
    <row r="1716" spans="1:8" x14ac:dyDescent="0.2">
      <c r="A1716" s="67" t="s">
        <v>462</v>
      </c>
      <c r="B1716" s="67"/>
      <c r="C1716" s="17">
        <v>8000</v>
      </c>
      <c r="D1716" s="17">
        <v>8000</v>
      </c>
      <c r="E1716" s="17">
        <v>8000</v>
      </c>
      <c r="F1716" s="17">
        <v>100</v>
      </c>
      <c r="G1716" s="17">
        <v>100</v>
      </c>
      <c r="H1716" s="17">
        <v>100</v>
      </c>
    </row>
    <row r="1717" spans="1:8" x14ac:dyDescent="0.2">
      <c r="A1717" s="68" t="s">
        <v>463</v>
      </c>
      <c r="B1717" s="68"/>
      <c r="C1717" s="18">
        <v>8000</v>
      </c>
      <c r="D1717" s="18">
        <v>8000</v>
      </c>
      <c r="E1717" s="18">
        <v>8000</v>
      </c>
      <c r="F1717" s="18">
        <v>100</v>
      </c>
      <c r="G1717" s="18">
        <v>100</v>
      </c>
      <c r="H1717" s="18">
        <v>100</v>
      </c>
    </row>
    <row r="1718" spans="1:8" x14ac:dyDescent="0.2">
      <c r="A1718" s="69" t="s">
        <v>213</v>
      </c>
      <c r="B1718" s="69"/>
      <c r="C1718" s="15">
        <v>8000</v>
      </c>
      <c r="D1718" s="15">
        <v>8000</v>
      </c>
      <c r="E1718" s="15">
        <v>8000</v>
      </c>
      <c r="F1718" s="15">
        <v>100</v>
      </c>
      <c r="G1718" s="15">
        <v>100</v>
      </c>
      <c r="H1718" s="15">
        <v>100</v>
      </c>
    </row>
    <row r="1719" spans="1:8" x14ac:dyDescent="0.2">
      <c r="A1719" s="69" t="s">
        <v>214</v>
      </c>
      <c r="B1719" s="69"/>
      <c r="C1719" s="15">
        <v>8000</v>
      </c>
      <c r="D1719" s="15">
        <v>8000</v>
      </c>
      <c r="E1719" s="15">
        <v>8000</v>
      </c>
      <c r="F1719" s="15">
        <v>100</v>
      </c>
      <c r="G1719" s="15">
        <v>100</v>
      </c>
      <c r="H1719" s="15">
        <v>100</v>
      </c>
    </row>
    <row r="1720" spans="1:8" x14ac:dyDescent="0.2">
      <c r="A1720" s="70" t="s">
        <v>257</v>
      </c>
      <c r="B1720" s="70"/>
      <c r="C1720" s="16">
        <v>8000</v>
      </c>
      <c r="D1720" s="16">
        <v>8000</v>
      </c>
      <c r="E1720" s="16">
        <v>8000</v>
      </c>
      <c r="F1720" s="16">
        <v>100</v>
      </c>
      <c r="G1720" s="16">
        <v>100</v>
      </c>
      <c r="H1720" s="16">
        <v>100</v>
      </c>
    </row>
    <row r="1721" spans="1:8" x14ac:dyDescent="0.2">
      <c r="A1721" s="70" t="s">
        <v>258</v>
      </c>
      <c r="B1721" s="70"/>
      <c r="C1721" s="16">
        <v>8000</v>
      </c>
      <c r="D1721" s="16">
        <v>8000</v>
      </c>
      <c r="E1721" s="16">
        <v>8000</v>
      </c>
      <c r="F1721" s="16">
        <v>100</v>
      </c>
      <c r="G1721" s="16">
        <v>100</v>
      </c>
      <c r="H1721" s="16">
        <v>100</v>
      </c>
    </row>
    <row r="1722" spans="1:8" x14ac:dyDescent="0.2">
      <c r="A1722" t="s">
        <v>8</v>
      </c>
      <c r="B1722" t="s">
        <v>20</v>
      </c>
      <c r="C1722" s="2">
        <v>8000</v>
      </c>
      <c r="D1722" s="2">
        <v>8000</v>
      </c>
      <c r="E1722" s="2">
        <v>8000</v>
      </c>
      <c r="F1722" s="2">
        <v>100</v>
      </c>
      <c r="G1722" s="2">
        <v>100</v>
      </c>
      <c r="H1722" s="2">
        <v>100</v>
      </c>
    </row>
    <row r="1723" spans="1:8" x14ac:dyDescent="0.2">
      <c r="A1723" t="s">
        <v>136</v>
      </c>
      <c r="B1723" t="s">
        <v>137</v>
      </c>
      <c r="C1723" s="2">
        <v>8000</v>
      </c>
      <c r="D1723" s="2">
        <v>8000</v>
      </c>
      <c r="E1723" s="2">
        <v>8000</v>
      </c>
      <c r="F1723" s="2">
        <v>100</v>
      </c>
      <c r="G1723" s="2">
        <v>100</v>
      </c>
      <c r="H1723" s="2">
        <v>100</v>
      </c>
    </row>
    <row r="1724" spans="1:8" x14ac:dyDescent="0.2">
      <c r="A1724" t="s">
        <v>138</v>
      </c>
      <c r="B1724" t="s">
        <v>139</v>
      </c>
      <c r="C1724" s="2">
        <v>8000</v>
      </c>
      <c r="D1724" s="2">
        <v>0</v>
      </c>
      <c r="E1724" s="2">
        <v>0</v>
      </c>
      <c r="F1724" s="2">
        <v>0</v>
      </c>
      <c r="G1724" s="2">
        <v>0</v>
      </c>
      <c r="H1724" s="2">
        <v>0</v>
      </c>
    </row>
    <row r="1725" spans="1:8" x14ac:dyDescent="0.2">
      <c r="A1725" s="67" t="s">
        <v>464</v>
      </c>
      <c r="B1725" s="67"/>
      <c r="C1725" s="17">
        <v>115000</v>
      </c>
      <c r="D1725" s="17">
        <v>115000</v>
      </c>
      <c r="E1725" s="17">
        <v>115000</v>
      </c>
      <c r="F1725" s="17">
        <v>100</v>
      </c>
      <c r="G1725" s="17">
        <v>100</v>
      </c>
      <c r="H1725" s="17">
        <v>100</v>
      </c>
    </row>
    <row r="1726" spans="1:8" x14ac:dyDescent="0.2">
      <c r="A1726" s="68" t="s">
        <v>465</v>
      </c>
      <c r="B1726" s="68"/>
      <c r="C1726" s="18">
        <v>110000</v>
      </c>
      <c r="D1726" s="18">
        <v>110000</v>
      </c>
      <c r="E1726" s="18">
        <v>110000</v>
      </c>
      <c r="F1726" s="18">
        <v>100</v>
      </c>
      <c r="G1726" s="18">
        <v>100</v>
      </c>
      <c r="H1726" s="18">
        <v>100</v>
      </c>
    </row>
    <row r="1727" spans="1:8" x14ac:dyDescent="0.2">
      <c r="A1727" s="69" t="s">
        <v>237</v>
      </c>
      <c r="B1727" s="69"/>
      <c r="C1727" s="15">
        <v>110000</v>
      </c>
      <c r="D1727" s="15">
        <v>110000</v>
      </c>
      <c r="E1727" s="15">
        <v>110000</v>
      </c>
      <c r="F1727" s="15">
        <v>100</v>
      </c>
      <c r="G1727" s="15">
        <v>100</v>
      </c>
      <c r="H1727" s="15">
        <v>100</v>
      </c>
    </row>
    <row r="1728" spans="1:8" x14ac:dyDescent="0.2">
      <c r="A1728" s="69" t="s">
        <v>240</v>
      </c>
      <c r="B1728" s="69"/>
      <c r="C1728" s="15">
        <v>110000</v>
      </c>
      <c r="D1728" s="15">
        <v>110000</v>
      </c>
      <c r="E1728" s="15">
        <v>110000</v>
      </c>
      <c r="F1728" s="15">
        <v>100</v>
      </c>
      <c r="G1728" s="15">
        <v>100</v>
      </c>
      <c r="H1728" s="15">
        <v>100</v>
      </c>
    </row>
    <row r="1729" spans="1:8" x14ac:dyDescent="0.2">
      <c r="A1729" s="70" t="s">
        <v>257</v>
      </c>
      <c r="B1729" s="70"/>
      <c r="C1729" s="16">
        <v>110000</v>
      </c>
      <c r="D1729" s="16">
        <v>110000</v>
      </c>
      <c r="E1729" s="16">
        <v>110000</v>
      </c>
      <c r="F1729" s="16">
        <v>100</v>
      </c>
      <c r="G1729" s="16">
        <v>100</v>
      </c>
      <c r="H1729" s="16">
        <v>100</v>
      </c>
    </row>
    <row r="1730" spans="1:8" x14ac:dyDescent="0.2">
      <c r="A1730" s="70" t="s">
        <v>258</v>
      </c>
      <c r="B1730" s="70"/>
      <c r="C1730" s="16">
        <v>110000</v>
      </c>
      <c r="D1730" s="16">
        <v>110000</v>
      </c>
      <c r="E1730" s="16">
        <v>110000</v>
      </c>
      <c r="F1730" s="16">
        <v>100</v>
      </c>
      <c r="G1730" s="16">
        <v>100</v>
      </c>
      <c r="H1730" s="16">
        <v>100</v>
      </c>
    </row>
    <row r="1731" spans="1:8" x14ac:dyDescent="0.2">
      <c r="A1731" t="s">
        <v>8</v>
      </c>
      <c r="B1731" t="s">
        <v>20</v>
      </c>
      <c r="C1731" s="2">
        <v>110000</v>
      </c>
      <c r="D1731" s="2">
        <v>110000</v>
      </c>
      <c r="E1731" s="2">
        <v>110000</v>
      </c>
      <c r="F1731" s="2">
        <v>100</v>
      </c>
      <c r="G1731" s="2">
        <v>100</v>
      </c>
      <c r="H1731" s="2">
        <v>100</v>
      </c>
    </row>
    <row r="1732" spans="1:8" x14ac:dyDescent="0.2">
      <c r="A1732" t="s">
        <v>136</v>
      </c>
      <c r="B1732" t="s">
        <v>137</v>
      </c>
      <c r="C1732" s="2">
        <v>110000</v>
      </c>
      <c r="D1732" s="2">
        <v>110000</v>
      </c>
      <c r="E1732" s="2">
        <v>110000</v>
      </c>
      <c r="F1732" s="2">
        <v>100</v>
      </c>
      <c r="G1732" s="2">
        <v>100</v>
      </c>
      <c r="H1732" s="2">
        <v>100</v>
      </c>
    </row>
    <row r="1733" spans="1:8" x14ac:dyDescent="0.2">
      <c r="A1733" t="s">
        <v>140</v>
      </c>
      <c r="B1733" t="s">
        <v>141</v>
      </c>
      <c r="C1733" s="2">
        <v>110000</v>
      </c>
      <c r="D1733" s="2">
        <v>0</v>
      </c>
      <c r="E1733" s="2">
        <v>0</v>
      </c>
      <c r="F1733" s="2">
        <v>0</v>
      </c>
      <c r="G1733" s="2">
        <v>0</v>
      </c>
      <c r="H1733" s="2">
        <v>0</v>
      </c>
    </row>
    <row r="1734" spans="1:8" x14ac:dyDescent="0.2">
      <c r="A1734" s="68" t="s">
        <v>466</v>
      </c>
      <c r="B1734" s="68"/>
      <c r="C1734" s="18">
        <v>5000</v>
      </c>
      <c r="D1734" s="18">
        <v>5000</v>
      </c>
      <c r="E1734" s="18">
        <v>5000</v>
      </c>
      <c r="F1734" s="18">
        <v>100</v>
      </c>
      <c r="G1734" s="18">
        <v>100</v>
      </c>
      <c r="H1734" s="18">
        <v>100</v>
      </c>
    </row>
    <row r="1735" spans="1:8" x14ac:dyDescent="0.2">
      <c r="A1735" s="69" t="s">
        <v>237</v>
      </c>
      <c r="B1735" s="69"/>
      <c r="C1735" s="15">
        <v>5000</v>
      </c>
      <c r="D1735" s="15">
        <v>5000</v>
      </c>
      <c r="E1735" s="15">
        <v>5000</v>
      </c>
      <c r="F1735" s="15">
        <v>100</v>
      </c>
      <c r="G1735" s="15">
        <v>100</v>
      </c>
      <c r="H1735" s="15">
        <v>100</v>
      </c>
    </row>
    <row r="1736" spans="1:8" x14ac:dyDescent="0.2">
      <c r="A1736" s="69" t="s">
        <v>240</v>
      </c>
      <c r="B1736" s="69"/>
      <c r="C1736" s="15">
        <v>5000</v>
      </c>
      <c r="D1736" s="15">
        <v>5000</v>
      </c>
      <c r="E1736" s="15">
        <v>5000</v>
      </c>
      <c r="F1736" s="15">
        <v>100</v>
      </c>
      <c r="G1736" s="15">
        <v>100</v>
      </c>
      <c r="H1736" s="15">
        <v>100</v>
      </c>
    </row>
    <row r="1737" spans="1:8" x14ac:dyDescent="0.2">
      <c r="A1737" s="70" t="s">
        <v>257</v>
      </c>
      <c r="B1737" s="70"/>
      <c r="C1737" s="16">
        <v>5000</v>
      </c>
      <c r="D1737" s="16">
        <v>5000</v>
      </c>
      <c r="E1737" s="16">
        <v>5000</v>
      </c>
      <c r="F1737" s="16">
        <v>100</v>
      </c>
      <c r="G1737" s="16">
        <v>100</v>
      </c>
      <c r="H1737" s="16">
        <v>100</v>
      </c>
    </row>
    <row r="1738" spans="1:8" x14ac:dyDescent="0.2">
      <c r="A1738" s="70" t="s">
        <v>258</v>
      </c>
      <c r="B1738" s="70"/>
      <c r="C1738" s="16">
        <v>5000</v>
      </c>
      <c r="D1738" s="16">
        <v>5000</v>
      </c>
      <c r="E1738" s="16">
        <v>5000</v>
      </c>
      <c r="F1738" s="16">
        <v>100</v>
      </c>
      <c r="G1738" s="16">
        <v>100</v>
      </c>
      <c r="H1738" s="16">
        <v>100</v>
      </c>
    </row>
    <row r="1739" spans="1:8" x14ac:dyDescent="0.2">
      <c r="A1739" t="s">
        <v>8</v>
      </c>
      <c r="B1739" t="s">
        <v>20</v>
      </c>
      <c r="C1739" s="2">
        <v>5000</v>
      </c>
      <c r="D1739" s="2">
        <v>5000</v>
      </c>
      <c r="E1739" s="2">
        <v>5000</v>
      </c>
      <c r="F1739" s="2">
        <v>100</v>
      </c>
      <c r="G1739" s="2">
        <v>100</v>
      </c>
      <c r="H1739" s="2">
        <v>100</v>
      </c>
    </row>
    <row r="1740" spans="1:8" x14ac:dyDescent="0.2">
      <c r="A1740" t="s">
        <v>101</v>
      </c>
      <c r="B1740" t="s">
        <v>102</v>
      </c>
      <c r="C1740" s="2">
        <v>5000</v>
      </c>
      <c r="D1740" s="2">
        <v>5000</v>
      </c>
      <c r="E1740" s="2">
        <v>5000</v>
      </c>
      <c r="F1740" s="2">
        <v>100</v>
      </c>
      <c r="G1740" s="2">
        <v>100</v>
      </c>
      <c r="H1740" s="2">
        <v>100</v>
      </c>
    </row>
    <row r="1741" spans="1:8" x14ac:dyDescent="0.2">
      <c r="A1741" t="s">
        <v>111</v>
      </c>
      <c r="B1741" t="s">
        <v>112</v>
      </c>
      <c r="C1741" s="2">
        <v>5000</v>
      </c>
      <c r="D1741" s="2">
        <v>0</v>
      </c>
      <c r="E1741" s="2">
        <v>0</v>
      </c>
      <c r="F1741" s="2">
        <v>0</v>
      </c>
      <c r="G1741" s="2">
        <v>0</v>
      </c>
      <c r="H1741" s="2">
        <v>0</v>
      </c>
    </row>
    <row r="1742" spans="1:8" x14ac:dyDescent="0.2">
      <c r="A1742" s="67" t="s">
        <v>467</v>
      </c>
      <c r="B1742" s="67"/>
      <c r="C1742" s="17">
        <v>270000</v>
      </c>
      <c r="D1742" s="17">
        <v>270000</v>
      </c>
      <c r="E1742" s="17">
        <v>270000</v>
      </c>
      <c r="F1742" s="17">
        <v>100</v>
      </c>
      <c r="G1742" s="17">
        <v>100</v>
      </c>
      <c r="H1742" s="17">
        <v>100</v>
      </c>
    </row>
    <row r="1743" spans="1:8" x14ac:dyDescent="0.2">
      <c r="A1743" s="68" t="s">
        <v>468</v>
      </c>
      <c r="B1743" s="68"/>
      <c r="C1743" s="18">
        <v>200000</v>
      </c>
      <c r="D1743" s="18">
        <v>200000</v>
      </c>
      <c r="E1743" s="18">
        <v>200000</v>
      </c>
      <c r="F1743" s="18">
        <v>100</v>
      </c>
      <c r="G1743" s="18">
        <v>100</v>
      </c>
      <c r="H1743" s="18">
        <v>100</v>
      </c>
    </row>
    <row r="1744" spans="1:8" x14ac:dyDescent="0.2">
      <c r="A1744" s="69" t="s">
        <v>213</v>
      </c>
      <c r="B1744" s="69"/>
      <c r="C1744" s="15">
        <v>200000</v>
      </c>
      <c r="D1744" s="15">
        <v>200000</v>
      </c>
      <c r="E1744" s="15">
        <v>200000</v>
      </c>
      <c r="F1744" s="15">
        <v>100</v>
      </c>
      <c r="G1744" s="15">
        <v>100</v>
      </c>
      <c r="H1744" s="15">
        <v>100</v>
      </c>
    </row>
    <row r="1745" spans="1:8" x14ac:dyDescent="0.2">
      <c r="A1745" s="69" t="s">
        <v>214</v>
      </c>
      <c r="B1745" s="69"/>
      <c r="C1745" s="15">
        <v>200000</v>
      </c>
      <c r="D1745" s="15">
        <v>200000</v>
      </c>
      <c r="E1745" s="15">
        <v>200000</v>
      </c>
      <c r="F1745" s="15">
        <v>100</v>
      </c>
      <c r="G1745" s="15">
        <v>100</v>
      </c>
      <c r="H1745" s="15">
        <v>100</v>
      </c>
    </row>
    <row r="1746" spans="1:8" x14ac:dyDescent="0.2">
      <c r="A1746" s="70" t="s">
        <v>257</v>
      </c>
      <c r="B1746" s="70"/>
      <c r="C1746" s="16">
        <v>200000</v>
      </c>
      <c r="D1746" s="16">
        <v>200000</v>
      </c>
      <c r="E1746" s="16">
        <v>200000</v>
      </c>
      <c r="F1746" s="16">
        <v>100</v>
      </c>
      <c r="G1746" s="16">
        <v>100</v>
      </c>
      <c r="H1746" s="16">
        <v>100</v>
      </c>
    </row>
    <row r="1747" spans="1:8" x14ac:dyDescent="0.2">
      <c r="A1747" s="70" t="s">
        <v>258</v>
      </c>
      <c r="B1747" s="70"/>
      <c r="C1747" s="16">
        <v>200000</v>
      </c>
      <c r="D1747" s="16">
        <v>200000</v>
      </c>
      <c r="E1747" s="16">
        <v>200000</v>
      </c>
      <c r="F1747" s="16">
        <v>100</v>
      </c>
      <c r="G1747" s="16">
        <v>100</v>
      </c>
      <c r="H1747" s="16">
        <v>100</v>
      </c>
    </row>
    <row r="1748" spans="1:8" x14ac:dyDescent="0.2">
      <c r="A1748" t="s">
        <v>8</v>
      </c>
      <c r="B1748" t="s">
        <v>20</v>
      </c>
      <c r="C1748" s="2">
        <v>200000</v>
      </c>
      <c r="D1748" s="2">
        <v>200000</v>
      </c>
      <c r="E1748" s="2">
        <v>200000</v>
      </c>
      <c r="F1748" s="2">
        <v>100</v>
      </c>
      <c r="G1748" s="2">
        <v>100</v>
      </c>
      <c r="H1748" s="2">
        <v>100</v>
      </c>
    </row>
    <row r="1749" spans="1:8" x14ac:dyDescent="0.2">
      <c r="A1749" t="s">
        <v>136</v>
      </c>
      <c r="B1749" t="s">
        <v>137</v>
      </c>
      <c r="C1749" s="2">
        <v>200000</v>
      </c>
      <c r="D1749" s="2">
        <v>200000</v>
      </c>
      <c r="E1749" s="2">
        <v>200000</v>
      </c>
      <c r="F1749" s="2">
        <v>100</v>
      </c>
      <c r="G1749" s="2">
        <v>100</v>
      </c>
      <c r="H1749" s="2">
        <v>100</v>
      </c>
    </row>
    <row r="1750" spans="1:8" x14ac:dyDescent="0.2">
      <c r="A1750" t="s">
        <v>138</v>
      </c>
      <c r="B1750" t="s">
        <v>139</v>
      </c>
      <c r="C1750" s="2">
        <v>200000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</row>
    <row r="1751" spans="1:8" x14ac:dyDescent="0.2">
      <c r="A1751" s="68" t="s">
        <v>469</v>
      </c>
      <c r="B1751" s="68"/>
      <c r="C1751" s="18">
        <v>70000</v>
      </c>
      <c r="D1751" s="18">
        <v>70000</v>
      </c>
      <c r="E1751" s="18">
        <v>70000</v>
      </c>
      <c r="F1751" s="18">
        <v>100</v>
      </c>
      <c r="G1751" s="18">
        <v>100</v>
      </c>
      <c r="H1751" s="18">
        <v>100</v>
      </c>
    </row>
    <row r="1752" spans="1:8" x14ac:dyDescent="0.2">
      <c r="A1752" s="69" t="s">
        <v>213</v>
      </c>
      <c r="B1752" s="69"/>
      <c r="C1752" s="15">
        <v>70000</v>
      </c>
      <c r="D1752" s="15">
        <v>70000</v>
      </c>
      <c r="E1752" s="15">
        <v>70000</v>
      </c>
      <c r="F1752" s="15">
        <v>100</v>
      </c>
      <c r="G1752" s="15">
        <v>100</v>
      </c>
      <c r="H1752" s="15">
        <v>100</v>
      </c>
    </row>
    <row r="1753" spans="1:8" x14ac:dyDescent="0.2">
      <c r="A1753" s="69" t="s">
        <v>214</v>
      </c>
      <c r="B1753" s="69"/>
      <c r="C1753" s="15">
        <v>70000</v>
      </c>
      <c r="D1753" s="15">
        <v>70000</v>
      </c>
      <c r="E1753" s="15">
        <v>70000</v>
      </c>
      <c r="F1753" s="15">
        <v>100</v>
      </c>
      <c r="G1753" s="15">
        <v>100</v>
      </c>
      <c r="H1753" s="15">
        <v>100</v>
      </c>
    </row>
    <row r="1754" spans="1:8" x14ac:dyDescent="0.2">
      <c r="A1754" s="70" t="s">
        <v>257</v>
      </c>
      <c r="B1754" s="70"/>
      <c r="C1754" s="16">
        <v>70000</v>
      </c>
      <c r="D1754" s="16">
        <v>70000</v>
      </c>
      <c r="E1754" s="16">
        <v>70000</v>
      </c>
      <c r="F1754" s="16">
        <v>100</v>
      </c>
      <c r="G1754" s="16">
        <v>100</v>
      </c>
      <c r="H1754" s="16">
        <v>100</v>
      </c>
    </row>
    <row r="1755" spans="1:8" x14ac:dyDescent="0.2">
      <c r="A1755" s="70" t="s">
        <v>258</v>
      </c>
      <c r="B1755" s="70"/>
      <c r="C1755" s="16">
        <v>70000</v>
      </c>
      <c r="D1755" s="16">
        <v>70000</v>
      </c>
      <c r="E1755" s="16">
        <v>70000</v>
      </c>
      <c r="F1755" s="16">
        <v>100</v>
      </c>
      <c r="G1755" s="16">
        <v>100</v>
      </c>
      <c r="H1755" s="16">
        <v>100</v>
      </c>
    </row>
    <row r="1756" spans="1:8" x14ac:dyDescent="0.2">
      <c r="A1756" t="s">
        <v>8</v>
      </c>
      <c r="B1756" t="s">
        <v>20</v>
      </c>
      <c r="C1756" s="2">
        <v>70000</v>
      </c>
      <c r="D1756" s="2">
        <v>70000</v>
      </c>
      <c r="E1756" s="2">
        <v>70000</v>
      </c>
      <c r="F1756" s="2">
        <v>100</v>
      </c>
      <c r="G1756" s="2">
        <v>100</v>
      </c>
      <c r="H1756" s="2">
        <v>100</v>
      </c>
    </row>
    <row r="1757" spans="1:8" x14ac:dyDescent="0.2">
      <c r="A1757" t="s">
        <v>136</v>
      </c>
      <c r="B1757" t="s">
        <v>137</v>
      </c>
      <c r="C1757" s="2">
        <v>70000</v>
      </c>
      <c r="D1757" s="2">
        <v>70000</v>
      </c>
      <c r="E1757" s="2">
        <v>70000</v>
      </c>
      <c r="F1757" s="2">
        <v>100</v>
      </c>
      <c r="G1757" s="2">
        <v>100</v>
      </c>
      <c r="H1757" s="2">
        <v>100</v>
      </c>
    </row>
    <row r="1758" spans="1:8" x14ac:dyDescent="0.2">
      <c r="A1758" t="s">
        <v>138</v>
      </c>
      <c r="B1758" t="s">
        <v>139</v>
      </c>
      <c r="C1758" s="2">
        <v>30000</v>
      </c>
      <c r="D1758" s="2">
        <v>0</v>
      </c>
      <c r="E1758" s="2">
        <v>0</v>
      </c>
      <c r="F1758" s="2">
        <v>0</v>
      </c>
      <c r="G1758" s="2">
        <v>0</v>
      </c>
      <c r="H1758" s="2">
        <v>0</v>
      </c>
    </row>
    <row r="1759" spans="1:8" x14ac:dyDescent="0.2">
      <c r="A1759" t="s">
        <v>140</v>
      </c>
      <c r="B1759" t="s">
        <v>141</v>
      </c>
      <c r="C1759" s="2">
        <v>40000</v>
      </c>
      <c r="D1759" s="2">
        <v>0</v>
      </c>
      <c r="E1759" s="2">
        <v>0</v>
      </c>
      <c r="F1759" s="2">
        <v>0</v>
      </c>
      <c r="G1759" s="2">
        <v>0</v>
      </c>
      <c r="H1759" s="2">
        <v>0</v>
      </c>
    </row>
    <row r="1760" spans="1:8" x14ac:dyDescent="0.2">
      <c r="A1760" s="67" t="s">
        <v>470</v>
      </c>
      <c r="B1760" s="67"/>
      <c r="C1760" s="17">
        <v>20000</v>
      </c>
      <c r="D1760" s="17">
        <v>20000</v>
      </c>
      <c r="E1760" s="17">
        <v>20000</v>
      </c>
      <c r="F1760" s="17">
        <v>100</v>
      </c>
      <c r="G1760" s="17">
        <v>100</v>
      </c>
      <c r="H1760" s="17">
        <v>100</v>
      </c>
    </row>
    <row r="1761" spans="1:8" x14ac:dyDescent="0.2">
      <c r="A1761" s="68" t="s">
        <v>471</v>
      </c>
      <c r="B1761" s="68"/>
      <c r="C1761" s="18">
        <v>11200</v>
      </c>
      <c r="D1761" s="18">
        <v>11200</v>
      </c>
      <c r="E1761" s="18">
        <v>11200</v>
      </c>
      <c r="F1761" s="18">
        <v>100</v>
      </c>
      <c r="G1761" s="18">
        <v>100</v>
      </c>
      <c r="H1761" s="18">
        <v>100</v>
      </c>
    </row>
    <row r="1762" spans="1:8" x14ac:dyDescent="0.2">
      <c r="A1762" s="69" t="s">
        <v>213</v>
      </c>
      <c r="B1762" s="69"/>
      <c r="C1762" s="15">
        <v>11200</v>
      </c>
      <c r="D1762" s="15">
        <v>11200</v>
      </c>
      <c r="E1762" s="15">
        <v>11200</v>
      </c>
      <c r="F1762" s="15">
        <v>100</v>
      </c>
      <c r="G1762" s="15">
        <v>100</v>
      </c>
      <c r="H1762" s="15">
        <v>100</v>
      </c>
    </row>
    <row r="1763" spans="1:8" x14ac:dyDescent="0.2">
      <c r="A1763" s="69" t="s">
        <v>214</v>
      </c>
      <c r="B1763" s="69"/>
      <c r="C1763" s="15">
        <v>11200</v>
      </c>
      <c r="D1763" s="15">
        <v>11200</v>
      </c>
      <c r="E1763" s="15">
        <v>11200</v>
      </c>
      <c r="F1763" s="15">
        <v>100</v>
      </c>
      <c r="G1763" s="15">
        <v>100</v>
      </c>
      <c r="H1763" s="15">
        <v>100</v>
      </c>
    </row>
    <row r="1764" spans="1:8" x14ac:dyDescent="0.2">
      <c r="A1764" s="70" t="s">
        <v>257</v>
      </c>
      <c r="B1764" s="70"/>
      <c r="C1764" s="16">
        <v>11200</v>
      </c>
      <c r="D1764" s="16">
        <v>11200</v>
      </c>
      <c r="E1764" s="16">
        <v>11200</v>
      </c>
      <c r="F1764" s="16">
        <v>100</v>
      </c>
      <c r="G1764" s="16">
        <v>100</v>
      </c>
      <c r="H1764" s="16">
        <v>100</v>
      </c>
    </row>
    <row r="1765" spans="1:8" x14ac:dyDescent="0.2">
      <c r="A1765" s="70" t="s">
        <v>258</v>
      </c>
      <c r="B1765" s="70"/>
      <c r="C1765" s="16">
        <v>11200</v>
      </c>
      <c r="D1765" s="16">
        <v>11200</v>
      </c>
      <c r="E1765" s="16">
        <v>11200</v>
      </c>
      <c r="F1765" s="16">
        <v>100</v>
      </c>
      <c r="G1765" s="16">
        <v>100</v>
      </c>
      <c r="H1765" s="16">
        <v>100</v>
      </c>
    </row>
    <row r="1766" spans="1:8" x14ac:dyDescent="0.2">
      <c r="A1766" t="s">
        <v>8</v>
      </c>
      <c r="B1766" t="s">
        <v>20</v>
      </c>
      <c r="C1766" s="2">
        <v>11200</v>
      </c>
      <c r="D1766" s="2">
        <v>11200</v>
      </c>
      <c r="E1766" s="2">
        <v>11200</v>
      </c>
      <c r="F1766" s="2">
        <v>100</v>
      </c>
      <c r="G1766" s="2">
        <v>100</v>
      </c>
      <c r="H1766" s="2">
        <v>100</v>
      </c>
    </row>
    <row r="1767" spans="1:8" x14ac:dyDescent="0.2">
      <c r="A1767" t="s">
        <v>101</v>
      </c>
      <c r="B1767" t="s">
        <v>102</v>
      </c>
      <c r="C1767" s="2">
        <v>11200</v>
      </c>
      <c r="D1767" s="2">
        <v>11200</v>
      </c>
      <c r="E1767" s="2">
        <v>11200</v>
      </c>
      <c r="F1767" s="2">
        <v>100</v>
      </c>
      <c r="G1767" s="2">
        <v>100</v>
      </c>
      <c r="H1767" s="2">
        <v>100</v>
      </c>
    </row>
    <row r="1768" spans="1:8" x14ac:dyDescent="0.2">
      <c r="A1768" t="s">
        <v>103</v>
      </c>
      <c r="B1768" t="s">
        <v>104</v>
      </c>
      <c r="C1768" s="2">
        <v>500</v>
      </c>
      <c r="D1768" s="2">
        <v>0</v>
      </c>
      <c r="E1768" s="2">
        <v>0</v>
      </c>
      <c r="F1768" s="2">
        <v>0</v>
      </c>
      <c r="G1768" s="2">
        <v>0</v>
      </c>
      <c r="H1768" s="2">
        <v>0</v>
      </c>
    </row>
    <row r="1769" spans="1:8" x14ac:dyDescent="0.2">
      <c r="A1769" t="s">
        <v>105</v>
      </c>
      <c r="B1769" t="s">
        <v>106</v>
      </c>
      <c r="C1769" s="2">
        <v>2000</v>
      </c>
      <c r="D1769" s="2">
        <v>0</v>
      </c>
      <c r="E1769" s="2">
        <v>0</v>
      </c>
      <c r="F1769" s="2">
        <v>0</v>
      </c>
      <c r="G1769" s="2">
        <v>0</v>
      </c>
      <c r="H1769" s="2">
        <v>0</v>
      </c>
    </row>
    <row r="1770" spans="1:8" x14ac:dyDescent="0.2">
      <c r="A1770" t="s">
        <v>107</v>
      </c>
      <c r="B1770" t="s">
        <v>108</v>
      </c>
      <c r="C1770" s="2">
        <v>4500</v>
      </c>
      <c r="D1770" s="2">
        <v>0</v>
      </c>
      <c r="E1770" s="2">
        <v>0</v>
      </c>
      <c r="F1770" s="2">
        <v>0</v>
      </c>
      <c r="G1770" s="2">
        <v>0</v>
      </c>
      <c r="H1770" s="2">
        <v>0</v>
      </c>
    </row>
    <row r="1771" spans="1:8" x14ac:dyDescent="0.2">
      <c r="A1771" t="s">
        <v>111</v>
      </c>
      <c r="B1771" t="s">
        <v>112</v>
      </c>
      <c r="C1771" s="2">
        <v>4200</v>
      </c>
      <c r="D1771" s="2">
        <v>0</v>
      </c>
      <c r="E1771" s="2">
        <v>0</v>
      </c>
      <c r="F1771" s="2">
        <v>0</v>
      </c>
      <c r="G1771" s="2">
        <v>0</v>
      </c>
      <c r="H1771" s="2">
        <v>0</v>
      </c>
    </row>
    <row r="1772" spans="1:8" x14ac:dyDescent="0.2">
      <c r="A1772" s="68" t="s">
        <v>472</v>
      </c>
      <c r="B1772" s="68"/>
      <c r="C1772" s="18">
        <v>5800</v>
      </c>
      <c r="D1772" s="18">
        <v>5800</v>
      </c>
      <c r="E1772" s="18">
        <v>5800</v>
      </c>
      <c r="F1772" s="18">
        <v>100</v>
      </c>
      <c r="G1772" s="18">
        <v>100</v>
      </c>
      <c r="H1772" s="18">
        <v>100</v>
      </c>
    </row>
    <row r="1773" spans="1:8" x14ac:dyDescent="0.2">
      <c r="A1773" s="69" t="s">
        <v>213</v>
      </c>
      <c r="B1773" s="69"/>
      <c r="C1773" s="15">
        <v>5800</v>
      </c>
      <c r="D1773" s="15">
        <v>5800</v>
      </c>
      <c r="E1773" s="15">
        <v>5800</v>
      </c>
      <c r="F1773" s="15">
        <v>100</v>
      </c>
      <c r="G1773" s="15">
        <v>100</v>
      </c>
      <c r="H1773" s="15">
        <v>100</v>
      </c>
    </row>
    <row r="1774" spans="1:8" x14ac:dyDescent="0.2">
      <c r="A1774" s="69" t="s">
        <v>214</v>
      </c>
      <c r="B1774" s="69"/>
      <c r="C1774" s="15">
        <v>5800</v>
      </c>
      <c r="D1774" s="15">
        <v>5800</v>
      </c>
      <c r="E1774" s="15">
        <v>5800</v>
      </c>
      <c r="F1774" s="15">
        <v>100</v>
      </c>
      <c r="G1774" s="15">
        <v>100</v>
      </c>
      <c r="H1774" s="15">
        <v>100</v>
      </c>
    </row>
    <row r="1775" spans="1:8" x14ac:dyDescent="0.2">
      <c r="A1775" s="70" t="s">
        <v>257</v>
      </c>
      <c r="B1775" s="70"/>
      <c r="C1775" s="16">
        <v>5800</v>
      </c>
      <c r="D1775" s="16">
        <v>5800</v>
      </c>
      <c r="E1775" s="16">
        <v>5800</v>
      </c>
      <c r="F1775" s="16">
        <v>100</v>
      </c>
      <c r="G1775" s="16">
        <v>100</v>
      </c>
      <c r="H1775" s="16">
        <v>100</v>
      </c>
    </row>
    <row r="1776" spans="1:8" x14ac:dyDescent="0.2">
      <c r="A1776" s="70" t="s">
        <v>258</v>
      </c>
      <c r="B1776" s="70"/>
      <c r="C1776" s="16">
        <v>5800</v>
      </c>
      <c r="D1776" s="16">
        <v>5800</v>
      </c>
      <c r="E1776" s="16">
        <v>5800</v>
      </c>
      <c r="F1776" s="16">
        <v>100</v>
      </c>
      <c r="G1776" s="16">
        <v>100</v>
      </c>
      <c r="H1776" s="16">
        <v>100</v>
      </c>
    </row>
    <row r="1777" spans="1:8" x14ac:dyDescent="0.2">
      <c r="A1777" t="s">
        <v>21</v>
      </c>
      <c r="B1777" t="s">
        <v>22</v>
      </c>
      <c r="C1777" s="2">
        <v>5800</v>
      </c>
      <c r="D1777" s="2">
        <v>5800</v>
      </c>
      <c r="E1777" s="2">
        <v>5800</v>
      </c>
      <c r="F1777" s="2">
        <v>100</v>
      </c>
      <c r="G1777" s="2">
        <v>100</v>
      </c>
      <c r="H1777" s="2">
        <v>100</v>
      </c>
    </row>
    <row r="1778" spans="1:8" x14ac:dyDescent="0.2">
      <c r="A1778" t="s">
        <v>154</v>
      </c>
      <c r="B1778" t="s">
        <v>155</v>
      </c>
      <c r="C1778" s="2">
        <v>5800</v>
      </c>
      <c r="D1778" s="2">
        <v>5800</v>
      </c>
      <c r="E1778" s="2">
        <v>5800</v>
      </c>
      <c r="F1778" s="2">
        <v>100</v>
      </c>
      <c r="G1778" s="2">
        <v>100</v>
      </c>
      <c r="H1778" s="2">
        <v>100</v>
      </c>
    </row>
    <row r="1779" spans="1:8" x14ac:dyDescent="0.2">
      <c r="A1779" t="s">
        <v>158</v>
      </c>
      <c r="B1779" t="s">
        <v>159</v>
      </c>
      <c r="C1779" s="2">
        <v>5800</v>
      </c>
      <c r="D1779" s="2">
        <v>0</v>
      </c>
      <c r="E1779" s="2">
        <v>0</v>
      </c>
      <c r="F1779" s="2">
        <v>0</v>
      </c>
      <c r="G1779" s="2">
        <v>0</v>
      </c>
      <c r="H1779" s="2">
        <v>0</v>
      </c>
    </row>
    <row r="1780" spans="1:8" x14ac:dyDescent="0.2">
      <c r="A1780" s="68" t="s">
        <v>473</v>
      </c>
      <c r="B1780" s="68"/>
      <c r="C1780" s="18">
        <v>3000</v>
      </c>
      <c r="D1780" s="18">
        <v>3000</v>
      </c>
      <c r="E1780" s="18">
        <v>3000</v>
      </c>
      <c r="F1780" s="18">
        <v>100</v>
      </c>
      <c r="G1780" s="18">
        <v>100</v>
      </c>
      <c r="H1780" s="18">
        <v>100</v>
      </c>
    </row>
    <row r="1781" spans="1:8" x14ac:dyDescent="0.2">
      <c r="A1781" s="69" t="s">
        <v>213</v>
      </c>
      <c r="B1781" s="69"/>
      <c r="C1781" s="15">
        <v>3000</v>
      </c>
      <c r="D1781" s="15">
        <v>3000</v>
      </c>
      <c r="E1781" s="15">
        <v>3000</v>
      </c>
      <c r="F1781" s="15">
        <v>100</v>
      </c>
      <c r="G1781" s="15">
        <v>100</v>
      </c>
      <c r="H1781" s="15">
        <v>100</v>
      </c>
    </row>
    <row r="1782" spans="1:8" x14ac:dyDescent="0.2">
      <c r="A1782" s="69" t="s">
        <v>214</v>
      </c>
      <c r="B1782" s="69"/>
      <c r="C1782" s="15">
        <v>3000</v>
      </c>
      <c r="D1782" s="15">
        <v>3000</v>
      </c>
      <c r="E1782" s="15">
        <v>3000</v>
      </c>
      <c r="F1782" s="15">
        <v>100</v>
      </c>
      <c r="G1782" s="15">
        <v>100</v>
      </c>
      <c r="H1782" s="15">
        <v>100</v>
      </c>
    </row>
    <row r="1783" spans="1:8" x14ac:dyDescent="0.2">
      <c r="A1783" s="70" t="s">
        <v>257</v>
      </c>
      <c r="B1783" s="70"/>
      <c r="C1783" s="16">
        <v>3000</v>
      </c>
      <c r="D1783" s="16">
        <v>3000</v>
      </c>
      <c r="E1783" s="16">
        <v>3000</v>
      </c>
      <c r="F1783" s="16">
        <v>100</v>
      </c>
      <c r="G1783" s="16">
        <v>100</v>
      </c>
      <c r="H1783" s="16">
        <v>100</v>
      </c>
    </row>
    <row r="1784" spans="1:8" x14ac:dyDescent="0.2">
      <c r="A1784" s="70" t="s">
        <v>258</v>
      </c>
      <c r="B1784" s="70"/>
      <c r="C1784" s="16">
        <v>3000</v>
      </c>
      <c r="D1784" s="16">
        <v>3000</v>
      </c>
      <c r="E1784" s="16">
        <v>3000</v>
      </c>
      <c r="F1784" s="16">
        <v>100</v>
      </c>
      <c r="G1784" s="16">
        <v>100</v>
      </c>
      <c r="H1784" s="16">
        <v>100</v>
      </c>
    </row>
    <row r="1785" spans="1:8" x14ac:dyDescent="0.2">
      <c r="A1785" t="s">
        <v>8</v>
      </c>
      <c r="B1785" t="s">
        <v>20</v>
      </c>
      <c r="C1785" s="2">
        <v>3000</v>
      </c>
      <c r="D1785" s="2">
        <v>3000</v>
      </c>
      <c r="E1785" s="2">
        <v>3000</v>
      </c>
      <c r="F1785" s="2">
        <v>100</v>
      </c>
      <c r="G1785" s="2">
        <v>100</v>
      </c>
      <c r="H1785" s="2">
        <v>100</v>
      </c>
    </row>
    <row r="1786" spans="1:8" x14ac:dyDescent="0.2">
      <c r="A1786" t="s">
        <v>101</v>
      </c>
      <c r="B1786" t="s">
        <v>102</v>
      </c>
      <c r="C1786" s="2">
        <v>3000</v>
      </c>
      <c r="D1786" s="2">
        <v>3000</v>
      </c>
      <c r="E1786" s="2">
        <v>3000</v>
      </c>
      <c r="F1786" s="2">
        <v>100</v>
      </c>
      <c r="G1786" s="2">
        <v>100</v>
      </c>
      <c r="H1786" s="2">
        <v>100</v>
      </c>
    </row>
    <row r="1787" spans="1:8" x14ac:dyDescent="0.2">
      <c r="A1787" t="s">
        <v>111</v>
      </c>
      <c r="B1787" t="s">
        <v>112</v>
      </c>
      <c r="C1787" s="2">
        <v>3000</v>
      </c>
      <c r="D1787" s="2">
        <v>0</v>
      </c>
      <c r="E1787" s="2">
        <v>0</v>
      </c>
      <c r="F1787" s="2">
        <v>0</v>
      </c>
      <c r="G1787" s="2">
        <v>0</v>
      </c>
      <c r="H1787" s="2">
        <v>0</v>
      </c>
    </row>
    <row r="1788" spans="1:8" x14ac:dyDescent="0.2">
      <c r="A1788" s="66" t="s">
        <v>194</v>
      </c>
      <c r="B1788" s="66"/>
      <c r="C1788" s="14">
        <v>8040250</v>
      </c>
      <c r="D1788" s="14">
        <v>7341450</v>
      </c>
      <c r="E1788" s="14">
        <v>7591850</v>
      </c>
      <c r="F1788" s="14">
        <v>91.308700000000002</v>
      </c>
      <c r="G1788" s="14">
        <v>103.41070000000001</v>
      </c>
      <c r="H1788" s="14">
        <v>94.423000000000002</v>
      </c>
    </row>
    <row r="1789" spans="1:8" x14ac:dyDescent="0.2">
      <c r="A1789" s="61" t="s">
        <v>257</v>
      </c>
      <c r="B1789" s="61"/>
      <c r="C1789" s="21">
        <f>C1807+C1839+C1868+C1886+C1899+C1914+C1930+C1943+C1956+C1974+C2034+C2178+C2265+C2295+C2310</f>
        <v>5803000</v>
      </c>
      <c r="D1789" s="21">
        <f>D1807+D1839+D1868+D1886+D1899+D1914+D1930+D1943+D1956+D1974+D2034+D2178+D2265+D2295+D2310</f>
        <v>5770600</v>
      </c>
      <c r="E1789" s="21">
        <f>E1807+E1839+E1868+E1886+E1899+E1914+E1930+E1943+E1956+E1974+E2034+E2178+E2265+E2295+E2310</f>
        <v>6021000</v>
      </c>
      <c r="F1789" s="21">
        <f>D1789/C1789*100</f>
        <v>99.441668102705492</v>
      </c>
      <c r="G1789" s="21">
        <f>E1789/D1789*100</f>
        <v>104.33923682112778</v>
      </c>
      <c r="H1789" s="21">
        <f>E1789/C1789*100</f>
        <v>103.75667758056177</v>
      </c>
    </row>
    <row r="1790" spans="1:8" x14ac:dyDescent="0.2">
      <c r="A1790" s="61" t="s">
        <v>258</v>
      </c>
      <c r="B1790" s="61"/>
      <c r="C1790" s="21">
        <f>C1808+C1840+C1869+C1887+C1900+C1915+C1931+C1944+C1957+C1975+C2035+C2178+C2266+C2296+C2311</f>
        <v>5803000</v>
      </c>
      <c r="D1790" s="21">
        <f>D1808+D1840+D1869+D1887+D1900+D1915+D1931+D1944+D1957+D1975+D2035+D2178+D2266+D2296+D2311</f>
        <v>5770600</v>
      </c>
      <c r="E1790" s="21">
        <f>E1808+E1840+E1869+E1887+E1900+E1915+E1931+E1944+E1957+E1975+E2035+E2178+E2266+E2296+E2311</f>
        <v>6021000</v>
      </c>
      <c r="F1790" s="21">
        <f t="shared" ref="F1790:F1800" si="25">D1790/C1790*100</f>
        <v>99.441668102705492</v>
      </c>
      <c r="G1790" s="21">
        <f t="shared" ref="G1790:G1800" si="26">E1790/D1790*100</f>
        <v>104.33923682112778</v>
      </c>
      <c r="H1790" s="21">
        <f t="shared" ref="H1790:H1800" si="27">E1790/C1790*100</f>
        <v>103.75667758056177</v>
      </c>
    </row>
    <row r="1791" spans="1:8" x14ac:dyDescent="0.2">
      <c r="A1791" s="61" t="s">
        <v>403</v>
      </c>
      <c r="B1791" s="61"/>
      <c r="C1791" s="21">
        <f t="shared" ref="C1791:E1792" si="28">C1821+C1986+C2279</f>
        <v>120000</v>
      </c>
      <c r="D1791" s="21">
        <f t="shared" si="28"/>
        <v>120000</v>
      </c>
      <c r="E1791" s="21">
        <f t="shared" si="28"/>
        <v>120000</v>
      </c>
      <c r="F1791" s="21">
        <f t="shared" si="25"/>
        <v>100</v>
      </c>
      <c r="G1791" s="21">
        <f t="shared" si="26"/>
        <v>100</v>
      </c>
      <c r="H1791" s="21">
        <f t="shared" si="27"/>
        <v>100</v>
      </c>
    </row>
    <row r="1792" spans="1:8" x14ac:dyDescent="0.2">
      <c r="A1792" s="61" t="s">
        <v>404</v>
      </c>
      <c r="B1792" s="61"/>
      <c r="C1792" s="21">
        <f t="shared" si="28"/>
        <v>120000</v>
      </c>
      <c r="D1792" s="21">
        <f t="shared" si="28"/>
        <v>120000</v>
      </c>
      <c r="E1792" s="21">
        <f t="shared" si="28"/>
        <v>120000</v>
      </c>
      <c r="F1792" s="21">
        <f t="shared" si="25"/>
        <v>100</v>
      </c>
      <c r="G1792" s="21">
        <f t="shared" si="26"/>
        <v>100</v>
      </c>
      <c r="H1792" s="21">
        <f t="shared" si="27"/>
        <v>100</v>
      </c>
    </row>
    <row r="1793" spans="1:8" x14ac:dyDescent="0.2">
      <c r="A1793" s="61" t="s">
        <v>271</v>
      </c>
      <c r="B1793" s="61"/>
      <c r="C1793" s="21">
        <f>C1991+C2020+C2047+C2056+C2066+C2075+C2083+C2091+C2104+C2117+C2130+C2143+C2151+C2165+C2183+C2196+C2209+C2236+C2249+C2287+C2318</f>
        <v>448700</v>
      </c>
      <c r="D1793" s="21">
        <f>D1991+D2020+D2047+D2056+D2066+D2075+D2083+D2091+D2104+D2117+D2130+D2143+D2151+D2165+D2183+D2196+D2209+D2236+D2249+D2287+D2318</f>
        <v>444100</v>
      </c>
      <c r="E1793" s="21">
        <f>E1991+E2020+E2047+E2056+E2066+E2075+E2083+E2091+E2104+E2117+E2130+E2143+E2151+E2165+E2183+E2196+E2209+E2236+E2249+E2287+E2318</f>
        <v>444100</v>
      </c>
      <c r="F1793" s="21">
        <f t="shared" si="25"/>
        <v>98.974816135502564</v>
      </c>
      <c r="G1793" s="21">
        <f t="shared" si="26"/>
        <v>100</v>
      </c>
      <c r="H1793" s="21">
        <f t="shared" si="27"/>
        <v>98.974816135502564</v>
      </c>
    </row>
    <row r="1794" spans="1:8" x14ac:dyDescent="0.2">
      <c r="A1794" s="61" t="s">
        <v>489</v>
      </c>
      <c r="B1794" s="61"/>
      <c r="C1794" s="21">
        <f>C1992+C2021+C2048+C2057+C2067+C2076+C2084+C2092+C2105+C2118+C2131+C2144+C2152+C2166+C2184+C2197+C2210+C2237+C2250+C2319</f>
        <v>442700</v>
      </c>
      <c r="D1794" s="21">
        <f>D1992+D2021+D2048+D2057+D2067+D2076+D2084+D2092+D2105+D2118+D2131+D2144+D2152+D2166+D2184+D2197+D2210+D2237+D2250+D2319</f>
        <v>444100</v>
      </c>
      <c r="E1794" s="21">
        <f>E1992+E2021+E2048+E2057+E2067+E2076+E2084+E2092+E2105+E2118+E2131+E2144+E2152+E2166+E2184+E2197+E2210+E2237+E2250+E2319</f>
        <v>444100</v>
      </c>
      <c r="F1794" s="21">
        <f t="shared" si="25"/>
        <v>100.31624124689407</v>
      </c>
      <c r="G1794" s="21">
        <f t="shared" si="26"/>
        <v>100</v>
      </c>
      <c r="H1794" s="21">
        <f t="shared" si="27"/>
        <v>100.31624124689407</v>
      </c>
    </row>
    <row r="1795" spans="1:8" x14ac:dyDescent="0.2">
      <c r="A1795" s="61" t="s">
        <v>490</v>
      </c>
      <c r="B1795" s="61"/>
      <c r="C1795" s="21">
        <f>C2001+C2288</f>
        <v>6000</v>
      </c>
      <c r="D1795" s="21">
        <f>D2001+D2288</f>
        <v>0</v>
      </c>
      <c r="E1795" s="21">
        <f>E2001+E2288</f>
        <v>0</v>
      </c>
      <c r="F1795" s="21">
        <f t="shared" si="25"/>
        <v>0</v>
      </c>
      <c r="G1795" s="21">
        <v>0</v>
      </c>
      <c r="H1795" s="21">
        <f t="shared" si="27"/>
        <v>0</v>
      </c>
    </row>
    <row r="1796" spans="1:8" x14ac:dyDescent="0.2">
      <c r="A1796" s="61" t="s">
        <v>275</v>
      </c>
      <c r="B1796" s="61"/>
      <c r="C1796" s="21">
        <f>C1831+C1845+C1858+C1873+C1891+C1905+C1921+C1935+C1948+C2005+C2039+C2096+C2109+C2122+C2135+C2157+C2170+C2188+C2201+C2214+C2222+C2241+C2254+C2301+C2326</f>
        <v>1577350</v>
      </c>
      <c r="D1796" s="21">
        <f>D1831+D1845+D1858+D1873+D1891+D1905+D1921+D1935+D1948+D2005+D2039+D2096+D2109+D2122+D2135+D2157+D2170+D2188+D2201+D2214+D2222+D2241+D2254+D2301+D2326</f>
        <v>986750</v>
      </c>
      <c r="E1796" s="21">
        <f>E1831+E1845+E1858+E1873+E1891+E1905+E1921+E1935+E1948+E2005+E2039+E2096+E2109+E2122+E2135+E2157+E2170+E2188+E2201+E2214+E2222+E2241+E2254+E2301+E2326</f>
        <v>986750</v>
      </c>
      <c r="F1796" s="21">
        <f t="shared" si="25"/>
        <v>62.557453957587093</v>
      </c>
      <c r="G1796" s="21">
        <f t="shared" si="26"/>
        <v>100</v>
      </c>
      <c r="H1796" s="21">
        <f t="shared" si="27"/>
        <v>62.557453957587093</v>
      </c>
    </row>
    <row r="1797" spans="1:8" x14ac:dyDescent="0.2">
      <c r="A1797" s="61" t="s">
        <v>406</v>
      </c>
      <c r="B1797" s="61"/>
      <c r="C1797" s="21">
        <f>C1846+C1859+C1874+C1892+C1906+C1922+C1936+C1949+C2006+C2040+C2097+C2110+C2123+C2136+C2158+C2171+C2189+C2202+C2215+C2223+C2242+C2255+C2302+C2327</f>
        <v>1576350</v>
      </c>
      <c r="D1797" s="21">
        <f>D1846+D1859+D1874+D1892+D1906+D1922+D1936+D1949+D2006+D2040+D2097+D2110+D2123+D2136+D2158+D2171+D2189+D2202+D2215+D2223+D2242+D2255+D2302+D2327</f>
        <v>986750</v>
      </c>
      <c r="E1797" s="21">
        <f>E1846+E1859+E1874+E1892+E1906+E1922+E1936+E1949+E2006+E2040+E2097+E2110+E2123+E2136+E2158+E2171+E2189+E2202+E2215+E2223+E2242+E2255+E2302+E2327</f>
        <v>986750</v>
      </c>
      <c r="F1797" s="21">
        <f t="shared" si="25"/>
        <v>62.597138960256295</v>
      </c>
      <c r="G1797" s="21">
        <f t="shared" si="26"/>
        <v>100</v>
      </c>
      <c r="H1797" s="21">
        <f t="shared" si="27"/>
        <v>62.597138960256295</v>
      </c>
    </row>
    <row r="1798" spans="1:8" x14ac:dyDescent="0.2">
      <c r="A1798" s="61" t="s">
        <v>477</v>
      </c>
      <c r="B1798" s="61"/>
      <c r="C1798" s="21">
        <f>C1832</f>
        <v>1000</v>
      </c>
      <c r="D1798" s="21">
        <f>D1832</f>
        <v>0</v>
      </c>
      <c r="E1798" s="21">
        <f>E1832</f>
        <v>0</v>
      </c>
      <c r="F1798" s="21">
        <f t="shared" si="25"/>
        <v>0</v>
      </c>
      <c r="G1798" s="21">
        <v>0</v>
      </c>
      <c r="H1798" s="21">
        <f t="shared" si="27"/>
        <v>0</v>
      </c>
    </row>
    <row r="1799" spans="1:8" x14ac:dyDescent="0.2">
      <c r="A1799" s="61" t="s">
        <v>320</v>
      </c>
      <c r="B1799" s="61"/>
      <c r="C1799" s="21">
        <f t="shared" ref="C1799:E1800" si="29">C1850+C1878+C1963+C2025+C2334</f>
        <v>91200</v>
      </c>
      <c r="D1799" s="21">
        <f t="shared" si="29"/>
        <v>20000</v>
      </c>
      <c r="E1799" s="21">
        <f t="shared" si="29"/>
        <v>20000</v>
      </c>
      <c r="F1799" s="21">
        <f t="shared" si="25"/>
        <v>21.929824561403507</v>
      </c>
      <c r="G1799" s="21">
        <f t="shared" si="26"/>
        <v>100</v>
      </c>
      <c r="H1799" s="21">
        <f t="shared" si="27"/>
        <v>21.929824561403507</v>
      </c>
    </row>
    <row r="1800" spans="1:8" x14ac:dyDescent="0.2">
      <c r="A1800" s="61" t="s">
        <v>407</v>
      </c>
      <c r="B1800" s="61"/>
      <c r="C1800" s="21">
        <f t="shared" si="29"/>
        <v>91200</v>
      </c>
      <c r="D1800" s="21">
        <f t="shared" si="29"/>
        <v>20000</v>
      </c>
      <c r="E1800" s="21">
        <f t="shared" si="29"/>
        <v>20000</v>
      </c>
      <c r="F1800" s="21">
        <f t="shared" si="25"/>
        <v>21.929824561403507</v>
      </c>
      <c r="G1800" s="21">
        <f t="shared" si="26"/>
        <v>100</v>
      </c>
      <c r="H1800" s="21">
        <f t="shared" si="27"/>
        <v>21.929824561403507</v>
      </c>
    </row>
    <row r="1801" spans="1:8" x14ac:dyDescent="0.2">
      <c r="A1801" s="71" t="s">
        <v>204</v>
      </c>
      <c r="B1801" s="71"/>
      <c r="C1801" s="19">
        <v>2171200</v>
      </c>
      <c r="D1801" s="19">
        <v>2007000</v>
      </c>
      <c r="E1801" s="19">
        <v>2257400</v>
      </c>
      <c r="F1801" s="19">
        <v>92.437299999999993</v>
      </c>
      <c r="G1801" s="19">
        <v>112.47629999999999</v>
      </c>
      <c r="H1801" s="19">
        <v>103.9701</v>
      </c>
    </row>
    <row r="1802" spans="1:8" x14ac:dyDescent="0.2">
      <c r="A1802" s="72" t="s">
        <v>474</v>
      </c>
      <c r="B1802" s="72"/>
      <c r="C1802" s="20">
        <v>2171200</v>
      </c>
      <c r="D1802" s="20">
        <v>2007000</v>
      </c>
      <c r="E1802" s="20">
        <v>2257400</v>
      </c>
      <c r="F1802" s="20">
        <v>92.437299999999993</v>
      </c>
      <c r="G1802" s="20">
        <v>112.47629999999999</v>
      </c>
      <c r="H1802" s="20">
        <v>103.9701</v>
      </c>
    </row>
    <row r="1803" spans="1:8" x14ac:dyDescent="0.2">
      <c r="A1803" s="67" t="s">
        <v>475</v>
      </c>
      <c r="B1803" s="67"/>
      <c r="C1803" s="17">
        <v>1769000</v>
      </c>
      <c r="D1803" s="17">
        <v>1633500</v>
      </c>
      <c r="E1803" s="17">
        <v>1706400</v>
      </c>
      <c r="F1803" s="17">
        <v>92.340299999999999</v>
      </c>
      <c r="G1803" s="17">
        <v>104.4628</v>
      </c>
      <c r="H1803" s="17">
        <v>96.461200000000005</v>
      </c>
    </row>
    <row r="1804" spans="1:8" x14ac:dyDescent="0.2">
      <c r="A1804" s="68" t="s">
        <v>476</v>
      </c>
      <c r="B1804" s="68"/>
      <c r="C1804" s="18">
        <v>1606500</v>
      </c>
      <c r="D1804" s="18">
        <v>1605500</v>
      </c>
      <c r="E1804" s="18">
        <v>1666400</v>
      </c>
      <c r="F1804" s="18">
        <v>99.937700000000007</v>
      </c>
      <c r="G1804" s="18">
        <v>103.7932</v>
      </c>
      <c r="H1804" s="18">
        <v>103.7286</v>
      </c>
    </row>
    <row r="1805" spans="1:8" x14ac:dyDescent="0.2">
      <c r="A1805" s="69" t="s">
        <v>237</v>
      </c>
      <c r="B1805" s="69"/>
      <c r="C1805" s="15">
        <v>1606500</v>
      </c>
      <c r="D1805" s="15">
        <v>1605500</v>
      </c>
      <c r="E1805" s="15">
        <v>1666400</v>
      </c>
      <c r="F1805" s="15">
        <v>99.937700000000007</v>
      </c>
      <c r="G1805" s="15">
        <v>103.7932</v>
      </c>
      <c r="H1805" s="15">
        <v>103.7286</v>
      </c>
    </row>
    <row r="1806" spans="1:8" x14ac:dyDescent="0.2">
      <c r="A1806" s="69" t="s">
        <v>239</v>
      </c>
      <c r="B1806" s="69"/>
      <c r="C1806" s="15">
        <v>1606500</v>
      </c>
      <c r="D1806" s="15">
        <v>1605500</v>
      </c>
      <c r="E1806" s="15">
        <v>1666400</v>
      </c>
      <c r="F1806" s="15">
        <v>99.937700000000007</v>
      </c>
      <c r="G1806" s="15">
        <v>103.7932</v>
      </c>
      <c r="H1806" s="15">
        <v>103.7286</v>
      </c>
    </row>
    <row r="1807" spans="1:8" x14ac:dyDescent="0.2">
      <c r="A1807" s="70" t="s">
        <v>257</v>
      </c>
      <c r="B1807" s="70"/>
      <c r="C1807" s="16">
        <v>1585500</v>
      </c>
      <c r="D1807" s="16">
        <v>1585500</v>
      </c>
      <c r="E1807" s="16">
        <v>1646400</v>
      </c>
      <c r="F1807" s="16">
        <v>100</v>
      </c>
      <c r="G1807" s="16">
        <v>103.84099999999999</v>
      </c>
      <c r="H1807" s="16">
        <v>103.84099999999999</v>
      </c>
    </row>
    <row r="1808" spans="1:8" x14ac:dyDescent="0.2">
      <c r="A1808" s="70" t="s">
        <v>258</v>
      </c>
      <c r="B1808" s="70"/>
      <c r="C1808" s="16">
        <v>1585500</v>
      </c>
      <c r="D1808" s="16">
        <v>1585500</v>
      </c>
      <c r="E1808" s="16">
        <v>1646400</v>
      </c>
      <c r="F1808" s="16">
        <v>100</v>
      </c>
      <c r="G1808" s="16">
        <v>103.84099999999999</v>
      </c>
      <c r="H1808" s="16">
        <v>103.84099999999999</v>
      </c>
    </row>
    <row r="1809" spans="1:8" x14ac:dyDescent="0.2">
      <c r="A1809" t="s">
        <v>8</v>
      </c>
      <c r="B1809" t="s">
        <v>20</v>
      </c>
      <c r="C1809" s="2">
        <v>1585500</v>
      </c>
      <c r="D1809" s="2">
        <v>1585500</v>
      </c>
      <c r="E1809" s="2">
        <v>1646400</v>
      </c>
      <c r="F1809" s="2">
        <v>100</v>
      </c>
      <c r="G1809" s="2">
        <v>103.84099999999999</v>
      </c>
      <c r="H1809" s="2">
        <v>103.84099999999999</v>
      </c>
    </row>
    <row r="1810" spans="1:8" x14ac:dyDescent="0.2">
      <c r="A1810" t="s">
        <v>93</v>
      </c>
      <c r="B1810" t="s">
        <v>94</v>
      </c>
      <c r="C1810" s="2">
        <v>1398900</v>
      </c>
      <c r="D1810" s="2">
        <v>1398900</v>
      </c>
      <c r="E1810" s="2">
        <v>1400600</v>
      </c>
      <c r="F1810" s="2">
        <v>100</v>
      </c>
      <c r="G1810" s="2">
        <v>100.1215</v>
      </c>
      <c r="H1810" s="2">
        <v>100.1215</v>
      </c>
    </row>
    <row r="1811" spans="1:8" x14ac:dyDescent="0.2">
      <c r="A1811" t="s">
        <v>95</v>
      </c>
      <c r="B1811" t="s">
        <v>96</v>
      </c>
      <c r="C1811" s="2">
        <v>1147550</v>
      </c>
      <c r="D1811" s="2">
        <v>0</v>
      </c>
      <c r="E1811" s="2">
        <v>0</v>
      </c>
      <c r="F1811" s="2">
        <v>0</v>
      </c>
      <c r="G1811" s="2">
        <v>0</v>
      </c>
      <c r="H1811" s="2">
        <v>0</v>
      </c>
    </row>
    <row r="1812" spans="1:8" x14ac:dyDescent="0.2">
      <c r="A1812" t="s">
        <v>97</v>
      </c>
      <c r="B1812" t="s">
        <v>98</v>
      </c>
      <c r="C1812" s="2">
        <v>61000</v>
      </c>
      <c r="D1812" s="2">
        <v>0</v>
      </c>
      <c r="E1812" s="2">
        <v>0</v>
      </c>
      <c r="F1812" s="2">
        <v>0</v>
      </c>
      <c r="G1812" s="2">
        <v>0</v>
      </c>
      <c r="H1812" s="2">
        <v>0</v>
      </c>
    </row>
    <row r="1813" spans="1:8" x14ac:dyDescent="0.2">
      <c r="A1813" t="s">
        <v>99</v>
      </c>
      <c r="B1813" t="s">
        <v>100</v>
      </c>
      <c r="C1813" s="2">
        <v>190350</v>
      </c>
      <c r="D1813" s="2">
        <v>0</v>
      </c>
      <c r="E1813" s="2">
        <v>0</v>
      </c>
      <c r="F1813" s="2">
        <v>0</v>
      </c>
      <c r="G1813" s="2">
        <v>0</v>
      </c>
      <c r="H1813" s="2">
        <v>0</v>
      </c>
    </row>
    <row r="1814" spans="1:8" x14ac:dyDescent="0.2">
      <c r="A1814" t="s">
        <v>101</v>
      </c>
      <c r="B1814" t="s">
        <v>102</v>
      </c>
      <c r="C1814" s="2">
        <v>186100</v>
      </c>
      <c r="D1814" s="2">
        <v>186100</v>
      </c>
      <c r="E1814" s="2">
        <v>245300</v>
      </c>
      <c r="F1814" s="2">
        <v>100</v>
      </c>
      <c r="G1814" s="2">
        <v>131.8108</v>
      </c>
      <c r="H1814" s="2">
        <v>131.8108</v>
      </c>
    </row>
    <row r="1815" spans="1:8" x14ac:dyDescent="0.2">
      <c r="A1815" t="s">
        <v>103</v>
      </c>
      <c r="B1815" t="s">
        <v>104</v>
      </c>
      <c r="C1815" s="2">
        <v>40200</v>
      </c>
      <c r="D1815" s="2">
        <v>0</v>
      </c>
      <c r="E1815" s="2">
        <v>0</v>
      </c>
      <c r="F1815" s="2">
        <v>0</v>
      </c>
      <c r="G1815" s="2">
        <v>0</v>
      </c>
      <c r="H1815" s="2">
        <v>0</v>
      </c>
    </row>
    <row r="1816" spans="1:8" x14ac:dyDescent="0.2">
      <c r="A1816" t="s">
        <v>105</v>
      </c>
      <c r="B1816" t="s">
        <v>106</v>
      </c>
      <c r="C1816" s="2">
        <v>27500</v>
      </c>
      <c r="D1816" s="2">
        <v>0</v>
      </c>
      <c r="E1816" s="2">
        <v>0</v>
      </c>
      <c r="F1816" s="2">
        <v>0</v>
      </c>
      <c r="G1816" s="2">
        <v>0</v>
      </c>
      <c r="H1816" s="2">
        <v>0</v>
      </c>
    </row>
    <row r="1817" spans="1:8" x14ac:dyDescent="0.2">
      <c r="A1817" t="s">
        <v>107</v>
      </c>
      <c r="B1817" t="s">
        <v>108</v>
      </c>
      <c r="C1817" s="2">
        <v>57900</v>
      </c>
      <c r="D1817" s="2">
        <v>0</v>
      </c>
      <c r="E1817" s="2">
        <v>0</v>
      </c>
      <c r="F1817" s="2">
        <v>0</v>
      </c>
      <c r="G1817" s="2">
        <v>0</v>
      </c>
      <c r="H1817" s="2">
        <v>0</v>
      </c>
    </row>
    <row r="1818" spans="1:8" x14ac:dyDescent="0.2">
      <c r="A1818" t="s">
        <v>111</v>
      </c>
      <c r="B1818" t="s">
        <v>112</v>
      </c>
      <c r="C1818" s="2">
        <v>60500</v>
      </c>
      <c r="D1818" s="2">
        <v>0</v>
      </c>
      <c r="E1818" s="2">
        <v>0</v>
      </c>
      <c r="F1818" s="2">
        <v>0</v>
      </c>
      <c r="G1818" s="2">
        <v>0</v>
      </c>
      <c r="H1818" s="2">
        <v>0</v>
      </c>
    </row>
    <row r="1819" spans="1:8" x14ac:dyDescent="0.2">
      <c r="A1819" t="s">
        <v>113</v>
      </c>
      <c r="B1819" t="s">
        <v>114</v>
      </c>
      <c r="C1819" s="2">
        <v>500</v>
      </c>
      <c r="D1819" s="2">
        <v>500</v>
      </c>
      <c r="E1819" s="2">
        <v>500</v>
      </c>
      <c r="F1819" s="2">
        <v>100</v>
      </c>
      <c r="G1819" s="2">
        <v>100</v>
      </c>
      <c r="H1819" s="2">
        <v>100</v>
      </c>
    </row>
    <row r="1820" spans="1:8" x14ac:dyDescent="0.2">
      <c r="A1820" t="s">
        <v>117</v>
      </c>
      <c r="B1820" t="s">
        <v>118</v>
      </c>
      <c r="C1820" s="2">
        <v>500</v>
      </c>
      <c r="D1820" s="2">
        <v>0</v>
      </c>
      <c r="E1820" s="2">
        <v>0</v>
      </c>
      <c r="F1820" s="2">
        <v>0</v>
      </c>
      <c r="G1820" s="2">
        <v>0</v>
      </c>
      <c r="H1820" s="2">
        <v>0</v>
      </c>
    </row>
    <row r="1821" spans="1:8" x14ac:dyDescent="0.2">
      <c r="A1821" s="70" t="s">
        <v>403</v>
      </c>
      <c r="B1821" s="70"/>
      <c r="C1821" s="16">
        <v>20000</v>
      </c>
      <c r="D1821" s="16">
        <v>20000</v>
      </c>
      <c r="E1821" s="16">
        <v>20000</v>
      </c>
      <c r="F1821" s="16">
        <v>100</v>
      </c>
      <c r="G1821" s="16">
        <v>100</v>
      </c>
      <c r="H1821" s="16">
        <v>100</v>
      </c>
    </row>
    <row r="1822" spans="1:8" x14ac:dyDescent="0.2">
      <c r="A1822" s="70" t="s">
        <v>404</v>
      </c>
      <c r="B1822" s="70"/>
      <c r="C1822" s="16">
        <v>20000</v>
      </c>
      <c r="D1822" s="16">
        <v>20000</v>
      </c>
      <c r="E1822" s="16">
        <v>20000</v>
      </c>
      <c r="F1822" s="16">
        <v>100</v>
      </c>
      <c r="G1822" s="16">
        <v>100</v>
      </c>
      <c r="H1822" s="16">
        <v>100</v>
      </c>
    </row>
    <row r="1823" spans="1:8" x14ac:dyDescent="0.2">
      <c r="A1823" t="s">
        <v>8</v>
      </c>
      <c r="B1823" t="s">
        <v>20</v>
      </c>
      <c r="C1823" s="2">
        <v>20000</v>
      </c>
      <c r="D1823" s="2">
        <v>20000</v>
      </c>
      <c r="E1823" s="2">
        <v>20000</v>
      </c>
      <c r="F1823" s="2">
        <v>100</v>
      </c>
      <c r="G1823" s="2">
        <v>100</v>
      </c>
      <c r="H1823" s="2">
        <v>100</v>
      </c>
    </row>
    <row r="1824" spans="1:8" x14ac:dyDescent="0.2">
      <c r="A1824" t="s">
        <v>93</v>
      </c>
      <c r="B1824" t="s">
        <v>94</v>
      </c>
      <c r="C1824" s="2">
        <v>3500</v>
      </c>
      <c r="D1824" s="2">
        <v>3500</v>
      </c>
      <c r="E1824" s="2">
        <v>3500</v>
      </c>
      <c r="F1824" s="2">
        <v>100</v>
      </c>
      <c r="G1824" s="2">
        <v>100</v>
      </c>
      <c r="H1824" s="2">
        <v>100</v>
      </c>
    </row>
    <row r="1825" spans="1:8" x14ac:dyDescent="0.2">
      <c r="A1825" t="s">
        <v>95</v>
      </c>
      <c r="B1825" t="s">
        <v>96</v>
      </c>
      <c r="C1825" s="2">
        <v>3000</v>
      </c>
      <c r="D1825" s="2">
        <v>0</v>
      </c>
      <c r="E1825" s="2">
        <v>0</v>
      </c>
      <c r="F1825" s="2">
        <v>0</v>
      </c>
      <c r="G1825" s="2">
        <v>0</v>
      </c>
      <c r="H1825" s="2">
        <v>0</v>
      </c>
    </row>
    <row r="1826" spans="1:8" x14ac:dyDescent="0.2">
      <c r="A1826" t="s">
        <v>99</v>
      </c>
      <c r="B1826" t="s">
        <v>100</v>
      </c>
      <c r="C1826" s="2">
        <v>500</v>
      </c>
      <c r="D1826" s="2">
        <v>0</v>
      </c>
      <c r="E1826" s="2">
        <v>0</v>
      </c>
      <c r="F1826" s="2">
        <v>0</v>
      </c>
      <c r="G1826" s="2">
        <v>0</v>
      </c>
      <c r="H1826" s="2">
        <v>0</v>
      </c>
    </row>
    <row r="1827" spans="1:8" x14ac:dyDescent="0.2">
      <c r="A1827" t="s">
        <v>101</v>
      </c>
      <c r="B1827" t="s">
        <v>102</v>
      </c>
      <c r="C1827" s="2">
        <v>16500</v>
      </c>
      <c r="D1827" s="2">
        <v>16500</v>
      </c>
      <c r="E1827" s="2">
        <v>16500</v>
      </c>
      <c r="F1827" s="2">
        <v>100</v>
      </c>
      <c r="G1827" s="2">
        <v>100</v>
      </c>
      <c r="H1827" s="2">
        <v>100</v>
      </c>
    </row>
    <row r="1828" spans="1:8" x14ac:dyDescent="0.2">
      <c r="A1828" t="s">
        <v>103</v>
      </c>
      <c r="B1828" t="s">
        <v>104</v>
      </c>
      <c r="C1828" s="2">
        <v>500</v>
      </c>
      <c r="D1828" s="2">
        <v>0</v>
      </c>
      <c r="E1828" s="2">
        <v>0</v>
      </c>
      <c r="F1828" s="2">
        <v>0</v>
      </c>
      <c r="G1828" s="2">
        <v>0</v>
      </c>
      <c r="H1828" s="2">
        <v>0</v>
      </c>
    </row>
    <row r="1829" spans="1:8" x14ac:dyDescent="0.2">
      <c r="A1829" t="s">
        <v>105</v>
      </c>
      <c r="B1829" t="s">
        <v>106</v>
      </c>
      <c r="C1829" s="2">
        <v>7000</v>
      </c>
      <c r="D1829" s="2">
        <v>0</v>
      </c>
      <c r="E1829" s="2">
        <v>0</v>
      </c>
      <c r="F1829" s="2">
        <v>0</v>
      </c>
      <c r="G1829" s="2">
        <v>0</v>
      </c>
      <c r="H1829" s="2">
        <v>0</v>
      </c>
    </row>
    <row r="1830" spans="1:8" x14ac:dyDescent="0.2">
      <c r="A1830" t="s">
        <v>107</v>
      </c>
      <c r="B1830" t="s">
        <v>108</v>
      </c>
      <c r="C1830" s="2">
        <v>9000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</row>
    <row r="1831" spans="1:8" x14ac:dyDescent="0.2">
      <c r="A1831" s="70" t="s">
        <v>275</v>
      </c>
      <c r="B1831" s="70"/>
      <c r="C1831" s="16">
        <v>1000</v>
      </c>
      <c r="D1831" s="16">
        <v>0</v>
      </c>
      <c r="E1831" s="16">
        <v>0</v>
      </c>
      <c r="F1831" s="16">
        <v>0</v>
      </c>
      <c r="G1831" s="16">
        <v>0</v>
      </c>
      <c r="H1831" s="16">
        <v>0</v>
      </c>
    </row>
    <row r="1832" spans="1:8" x14ac:dyDescent="0.2">
      <c r="A1832" s="70" t="s">
        <v>477</v>
      </c>
      <c r="B1832" s="70"/>
      <c r="C1832" s="16">
        <v>1000</v>
      </c>
      <c r="D1832" s="16">
        <v>0</v>
      </c>
      <c r="E1832" s="16">
        <v>0</v>
      </c>
      <c r="F1832" s="16">
        <v>0</v>
      </c>
      <c r="G1832" s="16">
        <v>0</v>
      </c>
      <c r="H1832" s="16">
        <v>0</v>
      </c>
    </row>
    <row r="1833" spans="1:8" x14ac:dyDescent="0.2">
      <c r="A1833" t="s">
        <v>8</v>
      </c>
      <c r="B1833" t="s">
        <v>20</v>
      </c>
      <c r="C1833" s="2">
        <v>1000</v>
      </c>
      <c r="D1833" s="2">
        <v>0</v>
      </c>
      <c r="E1833" s="2">
        <v>0</v>
      </c>
      <c r="F1833" s="2">
        <v>0</v>
      </c>
      <c r="G1833" s="2">
        <v>0</v>
      </c>
      <c r="H1833" s="2">
        <v>0</v>
      </c>
    </row>
    <row r="1834" spans="1:8" x14ac:dyDescent="0.2">
      <c r="A1834" t="s">
        <v>101</v>
      </c>
      <c r="B1834" t="s">
        <v>102</v>
      </c>
      <c r="C1834" s="2">
        <v>1000</v>
      </c>
      <c r="D1834" s="2">
        <v>0</v>
      </c>
      <c r="E1834" s="2">
        <v>0</v>
      </c>
      <c r="F1834" s="2">
        <v>0</v>
      </c>
      <c r="G1834" s="2">
        <v>0</v>
      </c>
      <c r="H1834" s="2">
        <v>0</v>
      </c>
    </row>
    <row r="1835" spans="1:8" x14ac:dyDescent="0.2">
      <c r="A1835" t="s">
        <v>107</v>
      </c>
      <c r="B1835" t="s">
        <v>108</v>
      </c>
      <c r="C1835" s="2">
        <v>1000</v>
      </c>
      <c r="D1835" s="2">
        <v>0</v>
      </c>
      <c r="E1835" s="2">
        <v>0</v>
      </c>
      <c r="F1835" s="2">
        <v>0</v>
      </c>
      <c r="G1835" s="2">
        <v>0</v>
      </c>
      <c r="H1835" s="2">
        <v>0</v>
      </c>
    </row>
    <row r="1836" spans="1:8" x14ac:dyDescent="0.2">
      <c r="A1836" s="68" t="s">
        <v>478</v>
      </c>
      <c r="B1836" s="68"/>
      <c r="C1836" s="18">
        <v>87500</v>
      </c>
      <c r="D1836" s="18">
        <v>28000</v>
      </c>
      <c r="E1836" s="18">
        <v>40000</v>
      </c>
      <c r="F1836" s="18">
        <v>32</v>
      </c>
      <c r="G1836" s="18">
        <v>142.8571</v>
      </c>
      <c r="H1836" s="18">
        <v>45.714199999999998</v>
      </c>
    </row>
    <row r="1837" spans="1:8" x14ac:dyDescent="0.2">
      <c r="A1837" s="69" t="s">
        <v>237</v>
      </c>
      <c r="B1837" s="69"/>
      <c r="C1837" s="15">
        <v>87500</v>
      </c>
      <c r="D1837" s="15">
        <v>28000</v>
      </c>
      <c r="E1837" s="15">
        <v>40000</v>
      </c>
      <c r="F1837" s="15">
        <v>32</v>
      </c>
      <c r="G1837" s="15">
        <v>142.8571</v>
      </c>
      <c r="H1837" s="15">
        <v>45.714199999999998</v>
      </c>
    </row>
    <row r="1838" spans="1:8" x14ac:dyDescent="0.2">
      <c r="A1838" s="69" t="s">
        <v>239</v>
      </c>
      <c r="B1838" s="69"/>
      <c r="C1838" s="15">
        <v>87500</v>
      </c>
      <c r="D1838" s="15">
        <v>28000</v>
      </c>
      <c r="E1838" s="15">
        <v>40000</v>
      </c>
      <c r="F1838" s="15">
        <v>32</v>
      </c>
      <c r="G1838" s="15">
        <v>142.8571</v>
      </c>
      <c r="H1838" s="15">
        <v>45.714199999999998</v>
      </c>
    </row>
    <row r="1839" spans="1:8" x14ac:dyDescent="0.2">
      <c r="A1839" s="70" t="s">
        <v>257</v>
      </c>
      <c r="B1839" s="70"/>
      <c r="C1839" s="16">
        <v>13000</v>
      </c>
      <c r="D1839" s="16">
        <v>13000</v>
      </c>
      <c r="E1839" s="16">
        <v>25000</v>
      </c>
      <c r="F1839" s="16">
        <v>100</v>
      </c>
      <c r="G1839" s="16">
        <v>192.30760000000001</v>
      </c>
      <c r="H1839" s="16">
        <v>192.30760000000001</v>
      </c>
    </row>
    <row r="1840" spans="1:8" x14ac:dyDescent="0.2">
      <c r="A1840" s="70" t="s">
        <v>258</v>
      </c>
      <c r="B1840" s="70"/>
      <c r="C1840" s="16">
        <v>13000</v>
      </c>
      <c r="D1840" s="16">
        <v>13000</v>
      </c>
      <c r="E1840" s="16">
        <v>25000</v>
      </c>
      <c r="F1840" s="16">
        <v>100</v>
      </c>
      <c r="G1840" s="16">
        <v>192.30760000000001</v>
      </c>
      <c r="H1840" s="16">
        <v>192.30760000000001</v>
      </c>
    </row>
    <row r="1841" spans="1:8" x14ac:dyDescent="0.2">
      <c r="A1841" t="s">
        <v>21</v>
      </c>
      <c r="B1841" t="s">
        <v>22</v>
      </c>
      <c r="C1841" s="2">
        <v>13000</v>
      </c>
      <c r="D1841" s="2">
        <v>13000</v>
      </c>
      <c r="E1841" s="2">
        <v>25000</v>
      </c>
      <c r="F1841" s="2">
        <v>100</v>
      </c>
      <c r="G1841" s="2">
        <v>192.30760000000001</v>
      </c>
      <c r="H1841" s="2">
        <v>192.30760000000001</v>
      </c>
    </row>
    <row r="1842" spans="1:8" x14ac:dyDescent="0.2">
      <c r="A1842" t="s">
        <v>154</v>
      </c>
      <c r="B1842" t="s">
        <v>155</v>
      </c>
      <c r="C1842" s="2">
        <v>13000</v>
      </c>
      <c r="D1842" s="2">
        <v>13000</v>
      </c>
      <c r="E1842" s="2">
        <v>25000</v>
      </c>
      <c r="F1842" s="2">
        <v>100</v>
      </c>
      <c r="G1842" s="2">
        <v>192.30760000000001</v>
      </c>
      <c r="H1842" s="2">
        <v>192.30760000000001</v>
      </c>
    </row>
    <row r="1843" spans="1:8" x14ac:dyDescent="0.2">
      <c r="A1843" t="s">
        <v>158</v>
      </c>
      <c r="B1843" t="s">
        <v>159</v>
      </c>
      <c r="C1843" s="2">
        <v>12000</v>
      </c>
      <c r="D1843" s="2">
        <v>0</v>
      </c>
      <c r="E1843" s="2">
        <v>0</v>
      </c>
      <c r="F1843" s="2">
        <v>0</v>
      </c>
      <c r="G1843" s="2">
        <v>0</v>
      </c>
      <c r="H1843" s="2">
        <v>0</v>
      </c>
    </row>
    <row r="1844" spans="1:8" x14ac:dyDescent="0.2">
      <c r="A1844" t="s">
        <v>162</v>
      </c>
      <c r="B1844" t="s">
        <v>163</v>
      </c>
      <c r="C1844" s="2">
        <v>1000</v>
      </c>
      <c r="D1844" s="2">
        <v>0</v>
      </c>
      <c r="E1844" s="2">
        <v>0</v>
      </c>
      <c r="F1844" s="2">
        <v>0</v>
      </c>
      <c r="G1844" s="2">
        <v>0</v>
      </c>
      <c r="H1844" s="2">
        <v>0</v>
      </c>
    </row>
    <row r="1845" spans="1:8" x14ac:dyDescent="0.2">
      <c r="A1845" s="70" t="s">
        <v>275</v>
      </c>
      <c r="B1845" s="70"/>
      <c r="C1845" s="16">
        <v>10000</v>
      </c>
      <c r="D1845" s="16">
        <v>15000</v>
      </c>
      <c r="E1845" s="16">
        <v>15000</v>
      </c>
      <c r="F1845" s="16">
        <v>150</v>
      </c>
      <c r="G1845" s="16">
        <v>100</v>
      </c>
      <c r="H1845" s="16">
        <v>150</v>
      </c>
    </row>
    <row r="1846" spans="1:8" x14ac:dyDescent="0.2">
      <c r="A1846" s="70" t="s">
        <v>406</v>
      </c>
      <c r="B1846" s="70"/>
      <c r="C1846" s="16">
        <v>10000</v>
      </c>
      <c r="D1846" s="16">
        <v>15000</v>
      </c>
      <c r="E1846" s="16">
        <v>15000</v>
      </c>
      <c r="F1846" s="16">
        <v>150</v>
      </c>
      <c r="G1846" s="16">
        <v>100</v>
      </c>
      <c r="H1846" s="16">
        <v>150</v>
      </c>
    </row>
    <row r="1847" spans="1:8" x14ac:dyDescent="0.2">
      <c r="A1847" t="s">
        <v>21</v>
      </c>
      <c r="B1847" t="s">
        <v>22</v>
      </c>
      <c r="C1847" s="2">
        <v>10000</v>
      </c>
      <c r="D1847" s="2">
        <v>15000</v>
      </c>
      <c r="E1847" s="2">
        <v>15000</v>
      </c>
      <c r="F1847" s="2">
        <v>150</v>
      </c>
      <c r="G1847" s="2">
        <v>100</v>
      </c>
      <c r="H1847" s="2">
        <v>150</v>
      </c>
    </row>
    <row r="1848" spans="1:8" x14ac:dyDescent="0.2">
      <c r="A1848" t="s">
        <v>154</v>
      </c>
      <c r="B1848" t="s">
        <v>155</v>
      </c>
      <c r="C1848" s="2">
        <v>10000</v>
      </c>
      <c r="D1848" s="2">
        <v>15000</v>
      </c>
      <c r="E1848" s="2">
        <v>15000</v>
      </c>
      <c r="F1848" s="2">
        <v>150</v>
      </c>
      <c r="G1848" s="2">
        <v>100</v>
      </c>
      <c r="H1848" s="2">
        <v>150</v>
      </c>
    </row>
    <row r="1849" spans="1:8" x14ac:dyDescent="0.2">
      <c r="A1849" t="s">
        <v>158</v>
      </c>
      <c r="B1849" t="s">
        <v>159</v>
      </c>
      <c r="C1849" s="2">
        <v>10000</v>
      </c>
      <c r="D1849" s="2">
        <v>0</v>
      </c>
      <c r="E1849" s="2">
        <v>0</v>
      </c>
      <c r="F1849" s="2">
        <v>0</v>
      </c>
      <c r="G1849" s="2">
        <v>0</v>
      </c>
      <c r="H1849" s="2">
        <v>0</v>
      </c>
    </row>
    <row r="1850" spans="1:8" x14ac:dyDescent="0.2">
      <c r="A1850" s="70" t="s">
        <v>320</v>
      </c>
      <c r="B1850" s="70"/>
      <c r="C1850" s="16">
        <v>64500</v>
      </c>
      <c r="D1850" s="16">
        <v>0</v>
      </c>
      <c r="E1850" s="16">
        <v>0</v>
      </c>
      <c r="F1850" s="16">
        <v>0</v>
      </c>
      <c r="G1850" s="16">
        <v>0</v>
      </c>
      <c r="H1850" s="16">
        <v>0</v>
      </c>
    </row>
    <row r="1851" spans="1:8" x14ac:dyDescent="0.2">
      <c r="A1851" s="70" t="s">
        <v>407</v>
      </c>
      <c r="B1851" s="70"/>
      <c r="C1851" s="16">
        <v>64500</v>
      </c>
      <c r="D1851" s="16">
        <v>0</v>
      </c>
      <c r="E1851" s="16">
        <v>0</v>
      </c>
      <c r="F1851" s="16">
        <v>0</v>
      </c>
      <c r="G1851" s="16">
        <v>0</v>
      </c>
      <c r="H1851" s="16">
        <v>0</v>
      </c>
    </row>
    <row r="1852" spans="1:8" x14ac:dyDescent="0.2">
      <c r="A1852" t="s">
        <v>21</v>
      </c>
      <c r="B1852" t="s">
        <v>22</v>
      </c>
      <c r="C1852" s="2">
        <v>64500</v>
      </c>
      <c r="D1852" s="2">
        <v>0</v>
      </c>
      <c r="E1852" s="2">
        <v>0</v>
      </c>
      <c r="F1852" s="2">
        <v>0</v>
      </c>
      <c r="G1852" s="2">
        <v>0</v>
      </c>
      <c r="H1852" s="2">
        <v>0</v>
      </c>
    </row>
    <row r="1853" spans="1:8" x14ac:dyDescent="0.2">
      <c r="A1853" t="s">
        <v>154</v>
      </c>
      <c r="B1853" t="s">
        <v>155</v>
      </c>
      <c r="C1853" s="2">
        <v>64500</v>
      </c>
      <c r="D1853" s="2">
        <v>0</v>
      </c>
      <c r="E1853" s="2">
        <v>0</v>
      </c>
      <c r="F1853" s="2">
        <v>0</v>
      </c>
      <c r="G1853" s="2">
        <v>0</v>
      </c>
      <c r="H1853" s="2">
        <v>0</v>
      </c>
    </row>
    <row r="1854" spans="1:8" x14ac:dyDescent="0.2">
      <c r="A1854" t="s">
        <v>158</v>
      </c>
      <c r="B1854" t="s">
        <v>159</v>
      </c>
      <c r="C1854" s="2">
        <v>64500</v>
      </c>
      <c r="D1854" s="2">
        <v>0</v>
      </c>
      <c r="E1854" s="2">
        <v>0</v>
      </c>
      <c r="F1854" s="2">
        <v>0</v>
      </c>
      <c r="G1854" s="2">
        <v>0</v>
      </c>
      <c r="H1854" s="2">
        <v>0</v>
      </c>
    </row>
    <row r="1855" spans="1:8" x14ac:dyDescent="0.2">
      <c r="A1855" s="68" t="s">
        <v>479</v>
      </c>
      <c r="B1855" s="68"/>
      <c r="C1855" s="18">
        <v>75000</v>
      </c>
      <c r="D1855" s="18">
        <v>0</v>
      </c>
      <c r="E1855" s="18">
        <v>0</v>
      </c>
      <c r="F1855" s="18">
        <v>0</v>
      </c>
      <c r="G1855" s="18">
        <v>0</v>
      </c>
      <c r="H1855" s="18">
        <v>0</v>
      </c>
    </row>
    <row r="1856" spans="1:8" x14ac:dyDescent="0.2">
      <c r="A1856" s="69" t="s">
        <v>237</v>
      </c>
      <c r="B1856" s="69"/>
      <c r="C1856" s="15">
        <v>75000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</row>
    <row r="1857" spans="1:8" x14ac:dyDescent="0.2">
      <c r="A1857" s="69" t="s">
        <v>239</v>
      </c>
      <c r="B1857" s="69"/>
      <c r="C1857" s="15">
        <v>75000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</row>
    <row r="1858" spans="1:8" x14ac:dyDescent="0.2">
      <c r="A1858" s="70" t="s">
        <v>275</v>
      </c>
      <c r="B1858" s="70"/>
      <c r="C1858" s="16">
        <v>75000</v>
      </c>
      <c r="D1858" s="16">
        <v>0</v>
      </c>
      <c r="E1858" s="16">
        <v>0</v>
      </c>
      <c r="F1858" s="16">
        <v>0</v>
      </c>
      <c r="G1858" s="16">
        <v>0</v>
      </c>
      <c r="H1858" s="16">
        <v>0</v>
      </c>
    </row>
    <row r="1859" spans="1:8" x14ac:dyDescent="0.2">
      <c r="A1859" s="70" t="s">
        <v>406</v>
      </c>
      <c r="B1859" s="70"/>
      <c r="C1859" s="16">
        <v>75000</v>
      </c>
      <c r="D1859" s="16">
        <v>0</v>
      </c>
      <c r="E1859" s="16">
        <v>0</v>
      </c>
      <c r="F1859" s="16">
        <v>0</v>
      </c>
      <c r="G1859" s="16">
        <v>0</v>
      </c>
      <c r="H1859" s="16">
        <v>0</v>
      </c>
    </row>
    <row r="1860" spans="1:8" x14ac:dyDescent="0.2">
      <c r="A1860" t="s">
        <v>8</v>
      </c>
      <c r="B1860" t="s">
        <v>20</v>
      </c>
      <c r="C1860" s="2">
        <v>75000</v>
      </c>
      <c r="D1860" s="2">
        <v>0</v>
      </c>
      <c r="E1860" s="2">
        <v>0</v>
      </c>
      <c r="F1860" s="2">
        <v>0</v>
      </c>
      <c r="G1860" s="2">
        <v>0</v>
      </c>
      <c r="H1860" s="2">
        <v>0</v>
      </c>
    </row>
    <row r="1861" spans="1:8" x14ac:dyDescent="0.2">
      <c r="A1861" t="s">
        <v>93</v>
      </c>
      <c r="B1861" t="s">
        <v>94</v>
      </c>
      <c r="C1861" s="2">
        <v>75000</v>
      </c>
      <c r="D1861" s="2">
        <v>0</v>
      </c>
      <c r="E1861" s="2">
        <v>0</v>
      </c>
      <c r="F1861" s="2">
        <v>0</v>
      </c>
      <c r="G1861" s="2">
        <v>0</v>
      </c>
      <c r="H1861" s="2">
        <v>0</v>
      </c>
    </row>
    <row r="1862" spans="1:8" x14ac:dyDescent="0.2">
      <c r="A1862" t="s">
        <v>95</v>
      </c>
      <c r="B1862" t="s">
        <v>96</v>
      </c>
      <c r="C1862" s="2">
        <v>64000</v>
      </c>
      <c r="D1862" s="2">
        <v>0</v>
      </c>
      <c r="E1862" s="2">
        <v>0</v>
      </c>
      <c r="F1862" s="2">
        <v>0</v>
      </c>
      <c r="G1862" s="2">
        <v>0</v>
      </c>
      <c r="H1862" s="2">
        <v>0</v>
      </c>
    </row>
    <row r="1863" spans="1:8" x14ac:dyDescent="0.2">
      <c r="A1863" t="s">
        <v>99</v>
      </c>
      <c r="B1863" t="s">
        <v>100</v>
      </c>
      <c r="C1863" s="2">
        <v>11000</v>
      </c>
      <c r="D1863" s="2">
        <v>0</v>
      </c>
      <c r="E1863" s="2">
        <v>0</v>
      </c>
      <c r="F1863" s="2">
        <v>0</v>
      </c>
      <c r="G1863" s="2">
        <v>0</v>
      </c>
      <c r="H1863" s="2">
        <v>0</v>
      </c>
    </row>
    <row r="1864" spans="1:8" x14ac:dyDescent="0.2">
      <c r="A1864" s="67" t="s">
        <v>480</v>
      </c>
      <c r="B1864" s="67"/>
      <c r="C1864" s="17">
        <v>402200</v>
      </c>
      <c r="D1864" s="17">
        <v>373500</v>
      </c>
      <c r="E1864" s="17">
        <v>551000</v>
      </c>
      <c r="F1864" s="17">
        <v>92.864199999999997</v>
      </c>
      <c r="G1864" s="17">
        <v>147.52340000000001</v>
      </c>
      <c r="H1864" s="17">
        <v>136.9965</v>
      </c>
    </row>
    <row r="1865" spans="1:8" x14ac:dyDescent="0.2">
      <c r="A1865" s="68" t="s">
        <v>481</v>
      </c>
      <c r="B1865" s="68"/>
      <c r="C1865" s="18">
        <v>144000</v>
      </c>
      <c r="D1865" s="18">
        <v>130000</v>
      </c>
      <c r="E1865" s="18">
        <v>205000</v>
      </c>
      <c r="F1865" s="18">
        <v>90.277699999999996</v>
      </c>
      <c r="G1865" s="18">
        <v>157.69229999999999</v>
      </c>
      <c r="H1865" s="18">
        <v>142.36109999999999</v>
      </c>
    </row>
    <row r="1866" spans="1:8" x14ac:dyDescent="0.2">
      <c r="A1866" s="69" t="s">
        <v>237</v>
      </c>
      <c r="B1866" s="69"/>
      <c r="C1866" s="15">
        <v>144000</v>
      </c>
      <c r="D1866" s="15">
        <v>130000</v>
      </c>
      <c r="E1866" s="15">
        <v>205000</v>
      </c>
      <c r="F1866" s="15">
        <v>90.277699999999996</v>
      </c>
      <c r="G1866" s="15">
        <v>157.69229999999999</v>
      </c>
      <c r="H1866" s="15">
        <v>142.36109999999999</v>
      </c>
    </row>
    <row r="1867" spans="1:8" x14ac:dyDescent="0.2">
      <c r="A1867" s="69" t="s">
        <v>239</v>
      </c>
      <c r="B1867" s="69"/>
      <c r="C1867" s="15">
        <v>144000</v>
      </c>
      <c r="D1867" s="15">
        <v>130000</v>
      </c>
      <c r="E1867" s="15">
        <v>205000</v>
      </c>
      <c r="F1867" s="15">
        <v>90.277699999999996</v>
      </c>
      <c r="G1867" s="15">
        <v>157.69229999999999</v>
      </c>
      <c r="H1867" s="15">
        <v>142.36109999999999</v>
      </c>
    </row>
    <row r="1868" spans="1:8" x14ac:dyDescent="0.2">
      <c r="A1868" s="70" t="s">
        <v>257</v>
      </c>
      <c r="B1868" s="70"/>
      <c r="C1868" s="16">
        <v>25000</v>
      </c>
      <c r="D1868" s="16">
        <v>25000</v>
      </c>
      <c r="E1868" s="16">
        <v>100000</v>
      </c>
      <c r="F1868" s="16">
        <v>100</v>
      </c>
      <c r="G1868" s="16">
        <v>400</v>
      </c>
      <c r="H1868" s="16">
        <v>400</v>
      </c>
    </row>
    <row r="1869" spans="1:8" x14ac:dyDescent="0.2">
      <c r="A1869" s="70" t="s">
        <v>258</v>
      </c>
      <c r="B1869" s="70"/>
      <c r="C1869" s="16">
        <v>25000</v>
      </c>
      <c r="D1869" s="16">
        <v>25000</v>
      </c>
      <c r="E1869" s="16">
        <v>100000</v>
      </c>
      <c r="F1869" s="16">
        <v>100</v>
      </c>
      <c r="G1869" s="16">
        <v>400</v>
      </c>
      <c r="H1869" s="16">
        <v>400</v>
      </c>
    </row>
    <row r="1870" spans="1:8" x14ac:dyDescent="0.2">
      <c r="A1870" t="s">
        <v>21</v>
      </c>
      <c r="B1870" t="s">
        <v>22</v>
      </c>
      <c r="C1870" s="2">
        <v>25000</v>
      </c>
      <c r="D1870" s="2">
        <v>25000</v>
      </c>
      <c r="E1870" s="2">
        <v>100000</v>
      </c>
      <c r="F1870" s="2">
        <v>100</v>
      </c>
      <c r="G1870" s="2">
        <v>400</v>
      </c>
      <c r="H1870" s="2">
        <v>400</v>
      </c>
    </row>
    <row r="1871" spans="1:8" x14ac:dyDescent="0.2">
      <c r="A1871" t="s">
        <v>154</v>
      </c>
      <c r="B1871" t="s">
        <v>155</v>
      </c>
      <c r="C1871" s="2">
        <v>25000</v>
      </c>
      <c r="D1871" s="2">
        <v>25000</v>
      </c>
      <c r="E1871" s="2">
        <v>100000</v>
      </c>
      <c r="F1871" s="2">
        <v>100</v>
      </c>
      <c r="G1871" s="2">
        <v>400</v>
      </c>
      <c r="H1871" s="2">
        <v>400</v>
      </c>
    </row>
    <row r="1872" spans="1:8" x14ac:dyDescent="0.2">
      <c r="A1872" t="s">
        <v>160</v>
      </c>
      <c r="B1872" t="s">
        <v>161</v>
      </c>
      <c r="C1872" s="2">
        <v>25000</v>
      </c>
      <c r="D1872" s="2">
        <v>0</v>
      </c>
      <c r="E1872" s="2">
        <v>0</v>
      </c>
      <c r="F1872" s="2">
        <v>0</v>
      </c>
      <c r="G1872" s="2">
        <v>0</v>
      </c>
      <c r="H1872" s="2">
        <v>0</v>
      </c>
    </row>
    <row r="1873" spans="1:8" x14ac:dyDescent="0.2">
      <c r="A1873" s="70" t="s">
        <v>275</v>
      </c>
      <c r="B1873" s="70"/>
      <c r="C1873" s="16">
        <v>114000</v>
      </c>
      <c r="D1873" s="16">
        <v>100000</v>
      </c>
      <c r="E1873" s="16">
        <v>100000</v>
      </c>
      <c r="F1873" s="16">
        <v>87.719200000000001</v>
      </c>
      <c r="G1873" s="16">
        <v>100</v>
      </c>
      <c r="H1873" s="16">
        <v>87.719200000000001</v>
      </c>
    </row>
    <row r="1874" spans="1:8" x14ac:dyDescent="0.2">
      <c r="A1874" s="70" t="s">
        <v>406</v>
      </c>
      <c r="B1874" s="70"/>
      <c r="C1874" s="16">
        <v>114000</v>
      </c>
      <c r="D1874" s="16">
        <v>100000</v>
      </c>
      <c r="E1874" s="16">
        <v>100000</v>
      </c>
      <c r="F1874" s="16">
        <v>87.719200000000001</v>
      </c>
      <c r="G1874" s="16">
        <v>100</v>
      </c>
      <c r="H1874" s="16">
        <v>87.719200000000001</v>
      </c>
    </row>
    <row r="1875" spans="1:8" x14ac:dyDescent="0.2">
      <c r="A1875" t="s">
        <v>21</v>
      </c>
      <c r="B1875" t="s">
        <v>22</v>
      </c>
      <c r="C1875" s="2">
        <v>114000</v>
      </c>
      <c r="D1875" s="2">
        <v>100000</v>
      </c>
      <c r="E1875" s="2">
        <v>100000</v>
      </c>
      <c r="F1875" s="2">
        <v>87.719200000000001</v>
      </c>
      <c r="G1875" s="2">
        <v>100</v>
      </c>
      <c r="H1875" s="2">
        <v>87.719200000000001</v>
      </c>
    </row>
    <row r="1876" spans="1:8" x14ac:dyDescent="0.2">
      <c r="A1876" t="s">
        <v>154</v>
      </c>
      <c r="B1876" t="s">
        <v>155</v>
      </c>
      <c r="C1876" s="2">
        <v>114000</v>
      </c>
      <c r="D1876" s="2">
        <v>100000</v>
      </c>
      <c r="E1876" s="2">
        <v>100000</v>
      </c>
      <c r="F1876" s="2">
        <v>87.719200000000001</v>
      </c>
      <c r="G1876" s="2">
        <v>100</v>
      </c>
      <c r="H1876" s="2">
        <v>87.719200000000001</v>
      </c>
    </row>
    <row r="1877" spans="1:8" x14ac:dyDescent="0.2">
      <c r="A1877" t="s">
        <v>160</v>
      </c>
      <c r="B1877" t="s">
        <v>161</v>
      </c>
      <c r="C1877" s="2">
        <v>114000</v>
      </c>
      <c r="D1877" s="2">
        <v>0</v>
      </c>
      <c r="E1877" s="2">
        <v>0</v>
      </c>
      <c r="F1877" s="2">
        <v>0</v>
      </c>
      <c r="G1877" s="2">
        <v>0</v>
      </c>
      <c r="H1877" s="2">
        <v>0</v>
      </c>
    </row>
    <row r="1878" spans="1:8" x14ac:dyDescent="0.2">
      <c r="A1878" s="70" t="s">
        <v>320</v>
      </c>
      <c r="B1878" s="70"/>
      <c r="C1878" s="16">
        <v>5000</v>
      </c>
      <c r="D1878" s="16">
        <v>5000</v>
      </c>
      <c r="E1878" s="16">
        <v>5000</v>
      </c>
      <c r="F1878" s="16">
        <v>100</v>
      </c>
      <c r="G1878" s="16">
        <v>100</v>
      </c>
      <c r="H1878" s="16">
        <v>100</v>
      </c>
    </row>
    <row r="1879" spans="1:8" x14ac:dyDescent="0.2">
      <c r="A1879" s="70" t="s">
        <v>407</v>
      </c>
      <c r="B1879" s="70"/>
      <c r="C1879" s="16">
        <v>5000</v>
      </c>
      <c r="D1879" s="16">
        <v>5000</v>
      </c>
      <c r="E1879" s="16">
        <v>5000</v>
      </c>
      <c r="F1879" s="16">
        <v>100</v>
      </c>
      <c r="G1879" s="16">
        <v>100</v>
      </c>
      <c r="H1879" s="16">
        <v>100</v>
      </c>
    </row>
    <row r="1880" spans="1:8" x14ac:dyDescent="0.2">
      <c r="A1880" t="s">
        <v>21</v>
      </c>
      <c r="B1880" t="s">
        <v>22</v>
      </c>
      <c r="C1880" s="2">
        <v>5000</v>
      </c>
      <c r="D1880" s="2">
        <v>5000</v>
      </c>
      <c r="E1880" s="2">
        <v>5000</v>
      </c>
      <c r="F1880" s="2">
        <v>100</v>
      </c>
      <c r="G1880" s="2">
        <v>100</v>
      </c>
      <c r="H1880" s="2">
        <v>100</v>
      </c>
    </row>
    <row r="1881" spans="1:8" x14ac:dyDescent="0.2">
      <c r="A1881" t="s">
        <v>154</v>
      </c>
      <c r="B1881" t="s">
        <v>155</v>
      </c>
      <c r="C1881" s="2">
        <v>5000</v>
      </c>
      <c r="D1881" s="2">
        <v>5000</v>
      </c>
      <c r="E1881" s="2">
        <v>5000</v>
      </c>
      <c r="F1881" s="2">
        <v>100</v>
      </c>
      <c r="G1881" s="2">
        <v>100</v>
      </c>
      <c r="H1881" s="2">
        <v>100</v>
      </c>
    </row>
    <row r="1882" spans="1:8" x14ac:dyDescent="0.2">
      <c r="A1882" t="s">
        <v>160</v>
      </c>
      <c r="B1882" t="s">
        <v>161</v>
      </c>
      <c r="C1882" s="2">
        <v>5000</v>
      </c>
      <c r="D1882" s="2">
        <v>0</v>
      </c>
      <c r="E1882" s="2">
        <v>0</v>
      </c>
      <c r="F1882" s="2">
        <v>0</v>
      </c>
      <c r="G1882" s="2">
        <v>0</v>
      </c>
      <c r="H1882" s="2">
        <v>0</v>
      </c>
    </row>
    <row r="1883" spans="1:8" x14ac:dyDescent="0.2">
      <c r="A1883" s="68" t="s">
        <v>482</v>
      </c>
      <c r="B1883" s="68"/>
      <c r="C1883" s="18">
        <v>122000</v>
      </c>
      <c r="D1883" s="18">
        <v>115000</v>
      </c>
      <c r="E1883" s="18">
        <v>180000</v>
      </c>
      <c r="F1883" s="18">
        <v>94.262200000000007</v>
      </c>
      <c r="G1883" s="18">
        <v>156.52170000000001</v>
      </c>
      <c r="H1883" s="18">
        <v>147.54089999999999</v>
      </c>
    </row>
    <row r="1884" spans="1:8" x14ac:dyDescent="0.2">
      <c r="A1884" s="69" t="s">
        <v>237</v>
      </c>
      <c r="B1884" s="69"/>
      <c r="C1884" s="15">
        <v>122000</v>
      </c>
      <c r="D1884" s="15">
        <v>115000</v>
      </c>
      <c r="E1884" s="15">
        <v>180000</v>
      </c>
      <c r="F1884" s="15">
        <v>94.262200000000007</v>
      </c>
      <c r="G1884" s="15">
        <v>156.52170000000001</v>
      </c>
      <c r="H1884" s="15">
        <v>147.54089999999999</v>
      </c>
    </row>
    <row r="1885" spans="1:8" x14ac:dyDescent="0.2">
      <c r="A1885" s="69" t="s">
        <v>239</v>
      </c>
      <c r="B1885" s="69"/>
      <c r="C1885" s="15">
        <v>122000</v>
      </c>
      <c r="D1885" s="15">
        <v>115000</v>
      </c>
      <c r="E1885" s="15">
        <v>180000</v>
      </c>
      <c r="F1885" s="15">
        <v>94.262200000000007</v>
      </c>
      <c r="G1885" s="15">
        <v>156.52170000000001</v>
      </c>
      <c r="H1885" s="15">
        <v>147.54089999999999</v>
      </c>
    </row>
    <row r="1886" spans="1:8" x14ac:dyDescent="0.2">
      <c r="A1886" s="70" t="s">
        <v>257</v>
      </c>
      <c r="B1886" s="70"/>
      <c r="C1886" s="16">
        <v>25000</v>
      </c>
      <c r="D1886" s="16">
        <v>25000</v>
      </c>
      <c r="E1886" s="16">
        <v>90000</v>
      </c>
      <c r="F1886" s="16">
        <v>100</v>
      </c>
      <c r="G1886" s="16">
        <v>360</v>
      </c>
      <c r="H1886" s="16">
        <v>360</v>
      </c>
    </row>
    <row r="1887" spans="1:8" x14ac:dyDescent="0.2">
      <c r="A1887" s="70" t="s">
        <v>258</v>
      </c>
      <c r="B1887" s="70"/>
      <c r="C1887" s="16">
        <v>25000</v>
      </c>
      <c r="D1887" s="16">
        <v>25000</v>
      </c>
      <c r="E1887" s="16">
        <v>90000</v>
      </c>
      <c r="F1887" s="16">
        <v>100</v>
      </c>
      <c r="G1887" s="16">
        <v>360</v>
      </c>
      <c r="H1887" s="16">
        <v>360</v>
      </c>
    </row>
    <row r="1888" spans="1:8" x14ac:dyDescent="0.2">
      <c r="A1888" t="s">
        <v>21</v>
      </c>
      <c r="B1888" t="s">
        <v>22</v>
      </c>
      <c r="C1888" s="2">
        <v>25000</v>
      </c>
      <c r="D1888" s="2">
        <v>25000</v>
      </c>
      <c r="E1888" s="2">
        <v>90000</v>
      </c>
      <c r="F1888" s="2">
        <v>100</v>
      </c>
      <c r="G1888" s="2">
        <v>360</v>
      </c>
      <c r="H1888" s="2">
        <v>360</v>
      </c>
    </row>
    <row r="1889" spans="1:8" x14ac:dyDescent="0.2">
      <c r="A1889" t="s">
        <v>154</v>
      </c>
      <c r="B1889" t="s">
        <v>155</v>
      </c>
      <c r="C1889" s="2">
        <v>25000</v>
      </c>
      <c r="D1889" s="2">
        <v>25000</v>
      </c>
      <c r="E1889" s="2">
        <v>90000</v>
      </c>
      <c r="F1889" s="2">
        <v>100</v>
      </c>
      <c r="G1889" s="2">
        <v>360</v>
      </c>
      <c r="H1889" s="2">
        <v>360</v>
      </c>
    </row>
    <row r="1890" spans="1:8" x14ac:dyDescent="0.2">
      <c r="A1890" t="s">
        <v>160</v>
      </c>
      <c r="B1890" t="s">
        <v>161</v>
      </c>
      <c r="C1890" s="2">
        <v>25000</v>
      </c>
      <c r="D1890" s="2">
        <v>0</v>
      </c>
      <c r="E1890" s="2">
        <v>0</v>
      </c>
      <c r="F1890" s="2">
        <v>0</v>
      </c>
      <c r="G1890" s="2">
        <v>0</v>
      </c>
      <c r="H1890" s="2">
        <v>0</v>
      </c>
    </row>
    <row r="1891" spans="1:8" x14ac:dyDescent="0.2">
      <c r="A1891" s="70" t="s">
        <v>275</v>
      </c>
      <c r="B1891" s="70"/>
      <c r="C1891" s="16">
        <v>97000</v>
      </c>
      <c r="D1891" s="16">
        <v>90000</v>
      </c>
      <c r="E1891" s="16">
        <v>90000</v>
      </c>
      <c r="F1891" s="16">
        <v>92.783500000000004</v>
      </c>
      <c r="G1891" s="16">
        <v>100</v>
      </c>
      <c r="H1891" s="16">
        <v>92.783500000000004</v>
      </c>
    </row>
    <row r="1892" spans="1:8" x14ac:dyDescent="0.2">
      <c r="A1892" s="70" t="s">
        <v>406</v>
      </c>
      <c r="B1892" s="70"/>
      <c r="C1892" s="16">
        <v>97000</v>
      </c>
      <c r="D1892" s="16">
        <v>90000</v>
      </c>
      <c r="E1892" s="16">
        <v>90000</v>
      </c>
      <c r="F1892" s="16">
        <v>92.783500000000004</v>
      </c>
      <c r="G1892" s="16">
        <v>100</v>
      </c>
      <c r="H1892" s="16">
        <v>92.783500000000004</v>
      </c>
    </row>
    <row r="1893" spans="1:8" x14ac:dyDescent="0.2">
      <c r="A1893" t="s">
        <v>21</v>
      </c>
      <c r="B1893" t="s">
        <v>22</v>
      </c>
      <c r="C1893" s="2">
        <v>97000</v>
      </c>
      <c r="D1893" s="2">
        <v>90000</v>
      </c>
      <c r="E1893" s="2">
        <v>90000</v>
      </c>
      <c r="F1893" s="2">
        <v>92.783500000000004</v>
      </c>
      <c r="G1893" s="2">
        <v>100</v>
      </c>
      <c r="H1893" s="2">
        <v>92.783500000000004</v>
      </c>
    </row>
    <row r="1894" spans="1:8" x14ac:dyDescent="0.2">
      <c r="A1894" t="s">
        <v>154</v>
      </c>
      <c r="B1894" t="s">
        <v>155</v>
      </c>
      <c r="C1894" s="2">
        <v>97000</v>
      </c>
      <c r="D1894" s="2">
        <v>90000</v>
      </c>
      <c r="E1894" s="2">
        <v>90000</v>
      </c>
      <c r="F1894" s="2">
        <v>92.783500000000004</v>
      </c>
      <c r="G1894" s="2">
        <v>100</v>
      </c>
      <c r="H1894" s="2">
        <v>92.783500000000004</v>
      </c>
    </row>
    <row r="1895" spans="1:8" x14ac:dyDescent="0.2">
      <c r="A1895" t="s">
        <v>160</v>
      </c>
      <c r="B1895" t="s">
        <v>161</v>
      </c>
      <c r="C1895" s="2">
        <v>97000</v>
      </c>
      <c r="D1895" s="2">
        <v>0</v>
      </c>
      <c r="E1895" s="2">
        <v>0</v>
      </c>
      <c r="F1895" s="2">
        <v>0</v>
      </c>
      <c r="G1895" s="2">
        <v>0</v>
      </c>
      <c r="H1895" s="2">
        <v>0</v>
      </c>
    </row>
    <row r="1896" spans="1:8" x14ac:dyDescent="0.2">
      <c r="A1896" s="68" t="s">
        <v>483</v>
      </c>
      <c r="B1896" s="68"/>
      <c r="C1896" s="18">
        <v>68000</v>
      </c>
      <c r="D1896" s="18">
        <v>48000</v>
      </c>
      <c r="E1896" s="18">
        <v>40000</v>
      </c>
      <c r="F1896" s="18">
        <v>70.588200000000001</v>
      </c>
      <c r="G1896" s="18">
        <v>83.333299999999994</v>
      </c>
      <c r="H1896" s="18">
        <v>58.823500000000003</v>
      </c>
    </row>
    <row r="1897" spans="1:8" x14ac:dyDescent="0.2">
      <c r="A1897" s="69" t="s">
        <v>237</v>
      </c>
      <c r="B1897" s="69"/>
      <c r="C1897" s="15">
        <v>68000</v>
      </c>
      <c r="D1897" s="15">
        <v>48000</v>
      </c>
      <c r="E1897" s="15">
        <v>40000</v>
      </c>
      <c r="F1897" s="15">
        <v>70.588200000000001</v>
      </c>
      <c r="G1897" s="15">
        <v>83.333299999999994</v>
      </c>
      <c r="H1897" s="15">
        <v>58.823500000000003</v>
      </c>
    </row>
    <row r="1898" spans="1:8" x14ac:dyDescent="0.2">
      <c r="A1898" s="69" t="s">
        <v>239</v>
      </c>
      <c r="B1898" s="69"/>
      <c r="C1898" s="15">
        <v>68000</v>
      </c>
      <c r="D1898" s="15">
        <v>48000</v>
      </c>
      <c r="E1898" s="15">
        <v>40000</v>
      </c>
      <c r="F1898" s="15">
        <v>70.588200000000001</v>
      </c>
      <c r="G1898" s="15">
        <v>83.333299999999994</v>
      </c>
      <c r="H1898" s="15">
        <v>58.823500000000003</v>
      </c>
    </row>
    <row r="1899" spans="1:8" x14ac:dyDescent="0.2">
      <c r="A1899" s="70" t="s">
        <v>257</v>
      </c>
      <c r="B1899" s="70"/>
      <c r="C1899" s="16">
        <v>28000</v>
      </c>
      <c r="D1899" s="16">
        <v>28000</v>
      </c>
      <c r="E1899" s="16">
        <v>20000</v>
      </c>
      <c r="F1899" s="16">
        <v>100</v>
      </c>
      <c r="G1899" s="16">
        <v>71.4285</v>
      </c>
      <c r="H1899" s="16">
        <v>71.4285</v>
      </c>
    </row>
    <row r="1900" spans="1:8" x14ac:dyDescent="0.2">
      <c r="A1900" s="70" t="s">
        <v>258</v>
      </c>
      <c r="B1900" s="70"/>
      <c r="C1900" s="16">
        <v>28000</v>
      </c>
      <c r="D1900" s="16">
        <v>28000</v>
      </c>
      <c r="E1900" s="16">
        <v>20000</v>
      </c>
      <c r="F1900" s="16">
        <v>100</v>
      </c>
      <c r="G1900" s="16">
        <v>71.4285</v>
      </c>
      <c r="H1900" s="16">
        <v>71.4285</v>
      </c>
    </row>
    <row r="1901" spans="1:8" x14ac:dyDescent="0.2">
      <c r="A1901" t="s">
        <v>21</v>
      </c>
      <c r="B1901" t="s">
        <v>22</v>
      </c>
      <c r="C1901" s="2">
        <v>28000</v>
      </c>
      <c r="D1901" s="2">
        <v>28000</v>
      </c>
      <c r="E1901" s="2">
        <v>20000</v>
      </c>
      <c r="F1901" s="2">
        <v>100</v>
      </c>
      <c r="G1901" s="2">
        <v>71.4285</v>
      </c>
      <c r="H1901" s="2">
        <v>71.4285</v>
      </c>
    </row>
    <row r="1902" spans="1:8" x14ac:dyDescent="0.2">
      <c r="A1902" t="s">
        <v>154</v>
      </c>
      <c r="B1902" t="s">
        <v>155</v>
      </c>
      <c r="C1902" s="2">
        <v>28000</v>
      </c>
      <c r="D1902" s="2">
        <v>28000</v>
      </c>
      <c r="E1902" s="2">
        <v>20000</v>
      </c>
      <c r="F1902" s="2">
        <v>100</v>
      </c>
      <c r="G1902" s="2">
        <v>71.4285</v>
      </c>
      <c r="H1902" s="2">
        <v>71.4285</v>
      </c>
    </row>
    <row r="1903" spans="1:8" x14ac:dyDescent="0.2">
      <c r="A1903" t="s">
        <v>158</v>
      </c>
      <c r="B1903" t="s">
        <v>159</v>
      </c>
      <c r="C1903" s="2">
        <v>0</v>
      </c>
      <c r="D1903" s="2">
        <v>0</v>
      </c>
      <c r="E1903" s="2">
        <v>0</v>
      </c>
      <c r="F1903" s="2">
        <v>0</v>
      </c>
      <c r="G1903" s="2">
        <v>0</v>
      </c>
      <c r="H1903" s="2">
        <v>0</v>
      </c>
    </row>
    <row r="1904" spans="1:8" x14ac:dyDescent="0.2">
      <c r="A1904" t="s">
        <v>162</v>
      </c>
      <c r="B1904" t="s">
        <v>163</v>
      </c>
      <c r="C1904" s="2">
        <v>28000</v>
      </c>
      <c r="D1904" s="2">
        <v>0</v>
      </c>
      <c r="E1904" s="2">
        <v>0</v>
      </c>
      <c r="F1904" s="2">
        <v>0</v>
      </c>
      <c r="G1904" s="2">
        <v>0</v>
      </c>
      <c r="H1904" s="2">
        <v>0</v>
      </c>
    </row>
    <row r="1905" spans="1:8" x14ac:dyDescent="0.2">
      <c r="A1905" s="70" t="s">
        <v>275</v>
      </c>
      <c r="B1905" s="70"/>
      <c r="C1905" s="16">
        <v>40000</v>
      </c>
      <c r="D1905" s="16">
        <v>20000</v>
      </c>
      <c r="E1905" s="16">
        <v>20000</v>
      </c>
      <c r="F1905" s="16">
        <v>50</v>
      </c>
      <c r="G1905" s="16">
        <v>100</v>
      </c>
      <c r="H1905" s="16">
        <v>50</v>
      </c>
    </row>
    <row r="1906" spans="1:8" x14ac:dyDescent="0.2">
      <c r="A1906" s="70" t="s">
        <v>406</v>
      </c>
      <c r="B1906" s="70"/>
      <c r="C1906" s="16">
        <v>40000</v>
      </c>
      <c r="D1906" s="16">
        <v>20000</v>
      </c>
      <c r="E1906" s="16">
        <v>20000</v>
      </c>
      <c r="F1906" s="16">
        <v>50</v>
      </c>
      <c r="G1906" s="16">
        <v>100</v>
      </c>
      <c r="H1906" s="16">
        <v>50</v>
      </c>
    </row>
    <row r="1907" spans="1:8" x14ac:dyDescent="0.2">
      <c r="A1907" t="s">
        <v>21</v>
      </c>
      <c r="B1907" t="s">
        <v>22</v>
      </c>
      <c r="C1907" s="2">
        <v>40000</v>
      </c>
      <c r="D1907" s="2">
        <v>20000</v>
      </c>
      <c r="E1907" s="2">
        <v>20000</v>
      </c>
      <c r="F1907" s="2">
        <v>50</v>
      </c>
      <c r="G1907" s="2">
        <v>100</v>
      </c>
      <c r="H1907" s="2">
        <v>50</v>
      </c>
    </row>
    <row r="1908" spans="1:8" x14ac:dyDescent="0.2">
      <c r="A1908" t="s">
        <v>154</v>
      </c>
      <c r="B1908" t="s">
        <v>155</v>
      </c>
      <c r="C1908" s="2">
        <v>40000</v>
      </c>
      <c r="D1908" s="2">
        <v>20000</v>
      </c>
      <c r="E1908" s="2">
        <v>20000</v>
      </c>
      <c r="F1908" s="2">
        <v>50</v>
      </c>
      <c r="G1908" s="2">
        <v>100</v>
      </c>
      <c r="H1908" s="2">
        <v>50</v>
      </c>
    </row>
    <row r="1909" spans="1:8" x14ac:dyDescent="0.2">
      <c r="A1909" t="s">
        <v>158</v>
      </c>
      <c r="B1909" t="s">
        <v>159</v>
      </c>
      <c r="C1909" s="2">
        <v>0</v>
      </c>
      <c r="D1909" s="2">
        <v>0</v>
      </c>
      <c r="E1909" s="2">
        <v>0</v>
      </c>
      <c r="F1909" s="2">
        <v>0</v>
      </c>
      <c r="G1909" s="2">
        <v>0</v>
      </c>
      <c r="H1909" s="2">
        <v>0</v>
      </c>
    </row>
    <row r="1910" spans="1:8" x14ac:dyDescent="0.2">
      <c r="A1910" t="s">
        <v>162</v>
      </c>
      <c r="B1910" t="s">
        <v>163</v>
      </c>
      <c r="C1910" s="2">
        <v>40000</v>
      </c>
      <c r="D1910" s="2">
        <v>0</v>
      </c>
      <c r="E1910" s="2">
        <v>0</v>
      </c>
      <c r="F1910" s="2">
        <v>0</v>
      </c>
      <c r="G1910" s="2">
        <v>0</v>
      </c>
      <c r="H1910" s="2">
        <v>0</v>
      </c>
    </row>
    <row r="1911" spans="1:8" x14ac:dyDescent="0.2">
      <c r="A1911" s="68" t="s">
        <v>484</v>
      </c>
      <c r="B1911" s="68"/>
      <c r="C1911" s="18">
        <v>0</v>
      </c>
      <c r="D1911" s="18">
        <v>10000</v>
      </c>
      <c r="E1911" s="18">
        <v>26000</v>
      </c>
      <c r="F1911" s="18">
        <v>0</v>
      </c>
      <c r="G1911" s="18">
        <v>260</v>
      </c>
      <c r="H1911" s="18">
        <v>0</v>
      </c>
    </row>
    <row r="1912" spans="1:8" x14ac:dyDescent="0.2">
      <c r="A1912" s="69" t="s">
        <v>237</v>
      </c>
      <c r="B1912" s="69"/>
      <c r="C1912" s="15">
        <v>0</v>
      </c>
      <c r="D1912" s="15">
        <v>10000</v>
      </c>
      <c r="E1912" s="15">
        <v>26000</v>
      </c>
      <c r="F1912" s="15">
        <v>0</v>
      </c>
      <c r="G1912" s="15">
        <v>260</v>
      </c>
      <c r="H1912" s="15">
        <v>0</v>
      </c>
    </row>
    <row r="1913" spans="1:8" x14ac:dyDescent="0.2">
      <c r="A1913" s="69" t="s">
        <v>239</v>
      </c>
      <c r="B1913" s="69"/>
      <c r="C1913" s="15">
        <v>0</v>
      </c>
      <c r="D1913" s="15">
        <v>10000</v>
      </c>
      <c r="E1913" s="15">
        <v>26000</v>
      </c>
      <c r="F1913" s="15">
        <v>0</v>
      </c>
      <c r="G1913" s="15">
        <v>260</v>
      </c>
      <c r="H1913" s="15">
        <v>0</v>
      </c>
    </row>
    <row r="1914" spans="1:8" x14ac:dyDescent="0.2">
      <c r="A1914" s="70" t="s">
        <v>257</v>
      </c>
      <c r="B1914" s="70"/>
      <c r="C1914" s="16">
        <v>0</v>
      </c>
      <c r="D1914" s="16">
        <v>0</v>
      </c>
      <c r="E1914" s="16">
        <v>16000</v>
      </c>
      <c r="F1914" s="16">
        <v>0</v>
      </c>
      <c r="G1914" s="16">
        <v>0</v>
      </c>
      <c r="H1914" s="16">
        <v>0</v>
      </c>
    </row>
    <row r="1915" spans="1:8" x14ac:dyDescent="0.2">
      <c r="A1915" s="70" t="s">
        <v>258</v>
      </c>
      <c r="B1915" s="70"/>
      <c r="C1915" s="16">
        <v>0</v>
      </c>
      <c r="D1915" s="16">
        <v>0</v>
      </c>
      <c r="E1915" s="16">
        <v>16000</v>
      </c>
      <c r="F1915" s="16">
        <v>0</v>
      </c>
      <c r="G1915" s="16">
        <v>0</v>
      </c>
      <c r="H1915" s="16">
        <v>0</v>
      </c>
    </row>
    <row r="1916" spans="1:8" x14ac:dyDescent="0.2">
      <c r="A1916" t="s">
        <v>8</v>
      </c>
      <c r="B1916" t="s">
        <v>20</v>
      </c>
      <c r="C1916" s="2">
        <v>0</v>
      </c>
      <c r="D1916" s="2">
        <v>0</v>
      </c>
      <c r="E1916" s="2">
        <v>16000</v>
      </c>
      <c r="F1916" s="2">
        <v>0</v>
      </c>
      <c r="G1916" s="2">
        <v>0</v>
      </c>
      <c r="H1916" s="2">
        <v>0</v>
      </c>
    </row>
    <row r="1917" spans="1:8" x14ac:dyDescent="0.2">
      <c r="A1917" t="s">
        <v>101</v>
      </c>
      <c r="B1917" t="s">
        <v>102</v>
      </c>
      <c r="C1917" s="2">
        <v>0</v>
      </c>
      <c r="D1917" s="2">
        <v>0</v>
      </c>
      <c r="E1917" s="2">
        <v>16000</v>
      </c>
      <c r="F1917" s="2">
        <v>0</v>
      </c>
      <c r="G1917" s="2">
        <v>0</v>
      </c>
      <c r="H1917" s="2">
        <v>0</v>
      </c>
    </row>
    <row r="1918" spans="1:8" x14ac:dyDescent="0.2">
      <c r="A1918" t="s">
        <v>107</v>
      </c>
      <c r="B1918" t="s">
        <v>108</v>
      </c>
      <c r="C1918" s="2">
        <v>0</v>
      </c>
      <c r="D1918" s="2">
        <v>0</v>
      </c>
      <c r="E1918" s="2">
        <v>0</v>
      </c>
      <c r="F1918" s="2">
        <v>0</v>
      </c>
      <c r="G1918" s="2">
        <v>0</v>
      </c>
      <c r="H1918" s="2">
        <v>0</v>
      </c>
    </row>
    <row r="1919" spans="1:8" x14ac:dyDescent="0.2">
      <c r="A1919" t="s">
        <v>109</v>
      </c>
      <c r="B1919" t="s">
        <v>110</v>
      </c>
      <c r="C1919" s="2">
        <v>0</v>
      </c>
      <c r="D1919" s="2">
        <v>0</v>
      </c>
      <c r="E1919" s="2">
        <v>0</v>
      </c>
      <c r="F1919" s="2">
        <v>0</v>
      </c>
      <c r="G1919" s="2">
        <v>0</v>
      </c>
      <c r="H1919" s="2">
        <v>0</v>
      </c>
    </row>
    <row r="1920" spans="1:8" x14ac:dyDescent="0.2">
      <c r="A1920" t="s">
        <v>111</v>
      </c>
      <c r="B1920" t="s">
        <v>112</v>
      </c>
      <c r="C1920" s="2">
        <v>0</v>
      </c>
      <c r="D1920" s="2">
        <v>0</v>
      </c>
      <c r="E1920" s="2">
        <v>0</v>
      </c>
      <c r="F1920" s="2">
        <v>0</v>
      </c>
      <c r="G1920" s="2">
        <v>0</v>
      </c>
      <c r="H1920" s="2">
        <v>0</v>
      </c>
    </row>
    <row r="1921" spans="1:8" x14ac:dyDescent="0.2">
      <c r="A1921" s="70" t="s">
        <v>275</v>
      </c>
      <c r="B1921" s="70"/>
      <c r="C1921" s="16">
        <v>0</v>
      </c>
      <c r="D1921" s="16">
        <v>10000</v>
      </c>
      <c r="E1921" s="16">
        <v>10000</v>
      </c>
      <c r="F1921" s="16">
        <v>0</v>
      </c>
      <c r="G1921" s="16">
        <v>100</v>
      </c>
      <c r="H1921" s="16">
        <v>0</v>
      </c>
    </row>
    <row r="1922" spans="1:8" x14ac:dyDescent="0.2">
      <c r="A1922" s="70" t="s">
        <v>406</v>
      </c>
      <c r="B1922" s="70"/>
      <c r="C1922" s="16">
        <v>0</v>
      </c>
      <c r="D1922" s="16">
        <v>10000</v>
      </c>
      <c r="E1922" s="16">
        <v>10000</v>
      </c>
      <c r="F1922" s="16">
        <v>0</v>
      </c>
      <c r="G1922" s="16">
        <v>100</v>
      </c>
      <c r="H1922" s="16">
        <v>0</v>
      </c>
    </row>
    <row r="1923" spans="1:8" x14ac:dyDescent="0.2">
      <c r="A1923" t="s">
        <v>8</v>
      </c>
      <c r="B1923" t="s">
        <v>20</v>
      </c>
      <c r="C1923" s="2">
        <v>0</v>
      </c>
      <c r="D1923" s="2">
        <v>10000</v>
      </c>
      <c r="E1923" s="2">
        <v>10000</v>
      </c>
      <c r="F1923" s="2">
        <v>0</v>
      </c>
      <c r="G1923" s="2">
        <v>100</v>
      </c>
      <c r="H1923" s="2">
        <v>0</v>
      </c>
    </row>
    <row r="1924" spans="1:8" x14ac:dyDescent="0.2">
      <c r="A1924" t="s">
        <v>101</v>
      </c>
      <c r="B1924" t="s">
        <v>102</v>
      </c>
      <c r="C1924" s="2">
        <v>0</v>
      </c>
      <c r="D1924" s="2">
        <v>10000</v>
      </c>
      <c r="E1924" s="2">
        <v>10000</v>
      </c>
      <c r="F1924" s="2">
        <v>0</v>
      </c>
      <c r="G1924" s="2">
        <v>100</v>
      </c>
      <c r="H1924" s="2">
        <v>0</v>
      </c>
    </row>
    <row r="1925" spans="1:8" x14ac:dyDescent="0.2">
      <c r="A1925" t="s">
        <v>107</v>
      </c>
      <c r="B1925" t="s">
        <v>108</v>
      </c>
      <c r="C1925" s="2">
        <v>0</v>
      </c>
      <c r="D1925" s="2">
        <v>0</v>
      </c>
      <c r="E1925" s="2">
        <v>0</v>
      </c>
      <c r="F1925" s="2">
        <v>0</v>
      </c>
      <c r="G1925" s="2">
        <v>0</v>
      </c>
      <c r="H1925" s="2">
        <v>0</v>
      </c>
    </row>
    <row r="1926" spans="1:8" x14ac:dyDescent="0.2">
      <c r="A1926" t="s">
        <v>111</v>
      </c>
      <c r="B1926" t="s">
        <v>112</v>
      </c>
      <c r="C1926" s="2">
        <v>0</v>
      </c>
      <c r="D1926" s="2">
        <v>0</v>
      </c>
      <c r="E1926" s="2">
        <v>0</v>
      </c>
      <c r="F1926" s="2">
        <v>0</v>
      </c>
      <c r="G1926" s="2">
        <v>0</v>
      </c>
      <c r="H1926" s="2">
        <v>0</v>
      </c>
    </row>
    <row r="1927" spans="1:8" x14ac:dyDescent="0.2">
      <c r="A1927" s="68" t="s">
        <v>485</v>
      </c>
      <c r="B1927" s="68"/>
      <c r="C1927" s="18">
        <v>35000</v>
      </c>
      <c r="D1927" s="18">
        <v>30000</v>
      </c>
      <c r="E1927" s="18">
        <v>40000</v>
      </c>
      <c r="F1927" s="18">
        <v>85.714200000000005</v>
      </c>
      <c r="G1927" s="18">
        <v>133.33330000000001</v>
      </c>
      <c r="H1927" s="18">
        <v>114.28570000000001</v>
      </c>
    </row>
    <row r="1928" spans="1:8" x14ac:dyDescent="0.2">
      <c r="A1928" s="69" t="s">
        <v>237</v>
      </c>
      <c r="B1928" s="69"/>
      <c r="C1928" s="15">
        <v>35000</v>
      </c>
      <c r="D1928" s="15">
        <v>30000</v>
      </c>
      <c r="E1928" s="15">
        <v>40000</v>
      </c>
      <c r="F1928" s="15">
        <v>85.714200000000005</v>
      </c>
      <c r="G1928" s="15">
        <v>133.33330000000001</v>
      </c>
      <c r="H1928" s="15">
        <v>114.28570000000001</v>
      </c>
    </row>
    <row r="1929" spans="1:8" x14ac:dyDescent="0.2">
      <c r="A1929" s="69" t="s">
        <v>239</v>
      </c>
      <c r="B1929" s="69"/>
      <c r="C1929" s="15">
        <v>35000</v>
      </c>
      <c r="D1929" s="15">
        <v>30000</v>
      </c>
      <c r="E1929" s="15">
        <v>40000</v>
      </c>
      <c r="F1929" s="15">
        <v>85.714200000000005</v>
      </c>
      <c r="G1929" s="15">
        <v>133.33330000000001</v>
      </c>
      <c r="H1929" s="15">
        <v>114.28570000000001</v>
      </c>
    </row>
    <row r="1930" spans="1:8" x14ac:dyDescent="0.2">
      <c r="A1930" s="70" t="s">
        <v>257</v>
      </c>
      <c r="B1930" s="70"/>
      <c r="C1930" s="16">
        <v>10000</v>
      </c>
      <c r="D1930" s="16">
        <v>10000</v>
      </c>
      <c r="E1930" s="16">
        <v>20000</v>
      </c>
      <c r="F1930" s="16">
        <v>100</v>
      </c>
      <c r="G1930" s="16">
        <v>200</v>
      </c>
      <c r="H1930" s="16">
        <v>200</v>
      </c>
    </row>
    <row r="1931" spans="1:8" x14ac:dyDescent="0.2">
      <c r="A1931" s="70" t="s">
        <v>258</v>
      </c>
      <c r="B1931" s="70"/>
      <c r="C1931" s="16">
        <v>10000</v>
      </c>
      <c r="D1931" s="16">
        <v>10000</v>
      </c>
      <c r="E1931" s="16">
        <v>20000</v>
      </c>
      <c r="F1931" s="16">
        <v>100</v>
      </c>
      <c r="G1931" s="16">
        <v>200</v>
      </c>
      <c r="H1931" s="16">
        <v>200</v>
      </c>
    </row>
    <row r="1932" spans="1:8" x14ac:dyDescent="0.2">
      <c r="A1932" t="s">
        <v>8</v>
      </c>
      <c r="B1932" t="s">
        <v>20</v>
      </c>
      <c r="C1932" s="2">
        <v>10000</v>
      </c>
      <c r="D1932" s="2">
        <v>10000</v>
      </c>
      <c r="E1932" s="2">
        <v>20000</v>
      </c>
      <c r="F1932" s="2">
        <v>100</v>
      </c>
      <c r="G1932" s="2">
        <v>200</v>
      </c>
      <c r="H1932" s="2">
        <v>200</v>
      </c>
    </row>
    <row r="1933" spans="1:8" x14ac:dyDescent="0.2">
      <c r="A1933" t="s">
        <v>101</v>
      </c>
      <c r="B1933" t="s">
        <v>102</v>
      </c>
      <c r="C1933" s="2">
        <v>10000</v>
      </c>
      <c r="D1933" s="2">
        <v>10000</v>
      </c>
      <c r="E1933" s="2">
        <v>20000</v>
      </c>
      <c r="F1933" s="2">
        <v>100</v>
      </c>
      <c r="G1933" s="2">
        <v>200</v>
      </c>
      <c r="H1933" s="2">
        <v>200</v>
      </c>
    </row>
    <row r="1934" spans="1:8" x14ac:dyDescent="0.2">
      <c r="A1934" t="s">
        <v>107</v>
      </c>
      <c r="B1934" t="s">
        <v>108</v>
      </c>
      <c r="C1934" s="2">
        <v>10000</v>
      </c>
      <c r="D1934" s="2">
        <v>0</v>
      </c>
      <c r="E1934" s="2">
        <v>0</v>
      </c>
      <c r="F1934" s="2">
        <v>0</v>
      </c>
      <c r="G1934" s="2">
        <v>0</v>
      </c>
      <c r="H1934" s="2">
        <v>0</v>
      </c>
    </row>
    <row r="1935" spans="1:8" x14ac:dyDescent="0.2">
      <c r="A1935" s="70" t="s">
        <v>275</v>
      </c>
      <c r="B1935" s="70"/>
      <c r="C1935" s="16">
        <v>25000</v>
      </c>
      <c r="D1935" s="16">
        <v>20000</v>
      </c>
      <c r="E1935" s="16">
        <v>20000</v>
      </c>
      <c r="F1935" s="16">
        <v>80</v>
      </c>
      <c r="G1935" s="16">
        <v>100</v>
      </c>
      <c r="H1935" s="16">
        <v>80</v>
      </c>
    </row>
    <row r="1936" spans="1:8" x14ac:dyDescent="0.2">
      <c r="A1936" s="70" t="s">
        <v>406</v>
      </c>
      <c r="B1936" s="70"/>
      <c r="C1936" s="16">
        <v>25000</v>
      </c>
      <c r="D1936" s="16">
        <v>20000</v>
      </c>
      <c r="E1936" s="16">
        <v>20000</v>
      </c>
      <c r="F1936" s="16">
        <v>80</v>
      </c>
      <c r="G1936" s="16">
        <v>100</v>
      </c>
      <c r="H1936" s="16">
        <v>80</v>
      </c>
    </row>
    <row r="1937" spans="1:8" x14ac:dyDescent="0.2">
      <c r="A1937" t="s">
        <v>8</v>
      </c>
      <c r="B1937" t="s">
        <v>20</v>
      </c>
      <c r="C1937" s="2">
        <v>25000</v>
      </c>
      <c r="D1937" s="2">
        <v>20000</v>
      </c>
      <c r="E1937" s="2">
        <v>20000</v>
      </c>
      <c r="F1937" s="2">
        <v>80</v>
      </c>
      <c r="G1937" s="2">
        <v>100</v>
      </c>
      <c r="H1937" s="2">
        <v>80</v>
      </c>
    </row>
    <row r="1938" spans="1:8" x14ac:dyDescent="0.2">
      <c r="A1938" t="s">
        <v>101</v>
      </c>
      <c r="B1938" t="s">
        <v>102</v>
      </c>
      <c r="C1938" s="2">
        <v>25000</v>
      </c>
      <c r="D1938" s="2">
        <v>20000</v>
      </c>
      <c r="E1938" s="2">
        <v>20000</v>
      </c>
      <c r="F1938" s="2">
        <v>80</v>
      </c>
      <c r="G1938" s="2">
        <v>100</v>
      </c>
      <c r="H1938" s="2">
        <v>80</v>
      </c>
    </row>
    <row r="1939" spans="1:8" x14ac:dyDescent="0.2">
      <c r="A1939" t="s">
        <v>107</v>
      </c>
      <c r="B1939" t="s">
        <v>108</v>
      </c>
      <c r="C1939" s="2">
        <v>25000</v>
      </c>
      <c r="D1939" s="2">
        <v>0</v>
      </c>
      <c r="E1939" s="2">
        <v>0</v>
      </c>
      <c r="F1939" s="2">
        <v>0</v>
      </c>
      <c r="G1939" s="2">
        <v>0</v>
      </c>
      <c r="H1939" s="2">
        <v>0</v>
      </c>
    </row>
    <row r="1940" spans="1:8" x14ac:dyDescent="0.2">
      <c r="A1940" s="68" t="s">
        <v>486</v>
      </c>
      <c r="B1940" s="68"/>
      <c r="C1940" s="18">
        <v>18000</v>
      </c>
      <c r="D1940" s="18">
        <v>32000</v>
      </c>
      <c r="E1940" s="18">
        <v>48000</v>
      </c>
      <c r="F1940" s="18">
        <v>177.77770000000001</v>
      </c>
      <c r="G1940" s="18">
        <v>150</v>
      </c>
      <c r="H1940" s="18">
        <v>266.66660000000002</v>
      </c>
    </row>
    <row r="1941" spans="1:8" x14ac:dyDescent="0.2">
      <c r="A1941" s="69" t="s">
        <v>237</v>
      </c>
      <c r="B1941" s="69"/>
      <c r="C1941" s="15">
        <v>18000</v>
      </c>
      <c r="D1941" s="15">
        <v>32000</v>
      </c>
      <c r="E1941" s="15">
        <v>48000</v>
      </c>
      <c r="F1941" s="15">
        <v>177.77770000000001</v>
      </c>
      <c r="G1941" s="15">
        <v>150</v>
      </c>
      <c r="H1941" s="15">
        <v>266.66660000000002</v>
      </c>
    </row>
    <row r="1942" spans="1:8" x14ac:dyDescent="0.2">
      <c r="A1942" s="69" t="s">
        <v>239</v>
      </c>
      <c r="B1942" s="69"/>
      <c r="C1942" s="15">
        <v>18000</v>
      </c>
      <c r="D1942" s="15">
        <v>32000</v>
      </c>
      <c r="E1942" s="15">
        <v>48000</v>
      </c>
      <c r="F1942" s="15">
        <v>177.77770000000001</v>
      </c>
      <c r="G1942" s="15">
        <v>150</v>
      </c>
      <c r="H1942" s="15">
        <v>266.66660000000002</v>
      </c>
    </row>
    <row r="1943" spans="1:8" x14ac:dyDescent="0.2">
      <c r="A1943" s="70" t="s">
        <v>257</v>
      </c>
      <c r="B1943" s="70"/>
      <c r="C1943" s="16">
        <v>8000</v>
      </c>
      <c r="D1943" s="16">
        <v>8000</v>
      </c>
      <c r="E1943" s="16">
        <v>24000</v>
      </c>
      <c r="F1943" s="16">
        <v>100</v>
      </c>
      <c r="G1943" s="16">
        <v>300</v>
      </c>
      <c r="H1943" s="16">
        <v>300</v>
      </c>
    </row>
    <row r="1944" spans="1:8" x14ac:dyDescent="0.2">
      <c r="A1944" s="70" t="s">
        <v>258</v>
      </c>
      <c r="B1944" s="70"/>
      <c r="C1944" s="16">
        <v>8000</v>
      </c>
      <c r="D1944" s="16">
        <v>8000</v>
      </c>
      <c r="E1944" s="16">
        <v>24000</v>
      </c>
      <c r="F1944" s="16">
        <v>100</v>
      </c>
      <c r="G1944" s="16">
        <v>300</v>
      </c>
      <c r="H1944" s="16">
        <v>300</v>
      </c>
    </row>
    <row r="1945" spans="1:8" x14ac:dyDescent="0.2">
      <c r="A1945" t="s">
        <v>8</v>
      </c>
      <c r="B1945" t="s">
        <v>20</v>
      </c>
      <c r="C1945" s="2">
        <v>8000</v>
      </c>
      <c r="D1945" s="2">
        <v>8000</v>
      </c>
      <c r="E1945" s="2">
        <v>24000</v>
      </c>
      <c r="F1945" s="2">
        <v>100</v>
      </c>
      <c r="G1945" s="2">
        <v>300</v>
      </c>
      <c r="H1945" s="2">
        <v>300</v>
      </c>
    </row>
    <row r="1946" spans="1:8" x14ac:dyDescent="0.2">
      <c r="A1946" t="s">
        <v>101</v>
      </c>
      <c r="B1946" t="s">
        <v>102</v>
      </c>
      <c r="C1946" s="2">
        <v>8000</v>
      </c>
      <c r="D1946" s="2">
        <v>8000</v>
      </c>
      <c r="E1946" s="2">
        <v>24000</v>
      </c>
      <c r="F1946" s="2">
        <v>100</v>
      </c>
      <c r="G1946" s="2">
        <v>300</v>
      </c>
      <c r="H1946" s="2">
        <v>300</v>
      </c>
    </row>
    <row r="1947" spans="1:8" x14ac:dyDescent="0.2">
      <c r="A1947" t="s">
        <v>107</v>
      </c>
      <c r="B1947" t="s">
        <v>108</v>
      </c>
      <c r="C1947" s="2">
        <v>8000</v>
      </c>
      <c r="D1947" s="2">
        <v>0</v>
      </c>
      <c r="E1947" s="2">
        <v>0</v>
      </c>
      <c r="F1947" s="2">
        <v>0</v>
      </c>
      <c r="G1947" s="2">
        <v>0</v>
      </c>
      <c r="H1947" s="2">
        <v>0</v>
      </c>
    </row>
    <row r="1948" spans="1:8" x14ac:dyDescent="0.2">
      <c r="A1948" s="70" t="s">
        <v>275</v>
      </c>
      <c r="B1948" s="70"/>
      <c r="C1948" s="16">
        <v>10000</v>
      </c>
      <c r="D1948" s="16">
        <v>24000</v>
      </c>
      <c r="E1948" s="16">
        <v>24000</v>
      </c>
      <c r="F1948" s="16">
        <v>240</v>
      </c>
      <c r="G1948" s="16">
        <v>100</v>
      </c>
      <c r="H1948" s="16">
        <v>240</v>
      </c>
    </row>
    <row r="1949" spans="1:8" x14ac:dyDescent="0.2">
      <c r="A1949" s="70" t="s">
        <v>406</v>
      </c>
      <c r="B1949" s="70"/>
      <c r="C1949" s="16">
        <v>10000</v>
      </c>
      <c r="D1949" s="16">
        <v>24000</v>
      </c>
      <c r="E1949" s="16">
        <v>24000</v>
      </c>
      <c r="F1949" s="16">
        <v>240</v>
      </c>
      <c r="G1949" s="16">
        <v>100</v>
      </c>
      <c r="H1949" s="16">
        <v>240</v>
      </c>
    </row>
    <row r="1950" spans="1:8" x14ac:dyDescent="0.2">
      <c r="A1950" t="s">
        <v>8</v>
      </c>
      <c r="B1950" t="s">
        <v>20</v>
      </c>
      <c r="C1950" s="2">
        <v>10000</v>
      </c>
      <c r="D1950" s="2">
        <v>24000</v>
      </c>
      <c r="E1950" s="2">
        <v>24000</v>
      </c>
      <c r="F1950" s="2">
        <v>240</v>
      </c>
      <c r="G1950" s="2">
        <v>100</v>
      </c>
      <c r="H1950" s="2">
        <v>240</v>
      </c>
    </row>
    <row r="1951" spans="1:8" x14ac:dyDescent="0.2">
      <c r="A1951" t="s">
        <v>101</v>
      </c>
      <c r="B1951" t="s">
        <v>102</v>
      </c>
      <c r="C1951" s="2">
        <v>10000</v>
      </c>
      <c r="D1951" s="2">
        <v>24000</v>
      </c>
      <c r="E1951" s="2">
        <v>24000</v>
      </c>
      <c r="F1951" s="2">
        <v>240</v>
      </c>
      <c r="G1951" s="2">
        <v>100</v>
      </c>
      <c r="H1951" s="2">
        <v>240</v>
      </c>
    </row>
    <row r="1952" spans="1:8" x14ac:dyDescent="0.2">
      <c r="A1952" t="s">
        <v>107</v>
      </c>
      <c r="B1952" t="s">
        <v>108</v>
      </c>
      <c r="C1952" s="2">
        <v>10000</v>
      </c>
      <c r="D1952" s="2">
        <v>0</v>
      </c>
      <c r="E1952" s="2">
        <v>0</v>
      </c>
      <c r="F1952" s="2">
        <v>0</v>
      </c>
      <c r="G1952" s="2">
        <v>0</v>
      </c>
      <c r="H1952" s="2">
        <v>0</v>
      </c>
    </row>
    <row r="1953" spans="1:8" x14ac:dyDescent="0.2">
      <c r="A1953" s="68" t="s">
        <v>487</v>
      </c>
      <c r="B1953" s="68"/>
      <c r="C1953" s="18">
        <v>15200</v>
      </c>
      <c r="D1953" s="18">
        <v>8500</v>
      </c>
      <c r="E1953" s="18">
        <v>12000</v>
      </c>
      <c r="F1953" s="18">
        <v>55.920999999999999</v>
      </c>
      <c r="G1953" s="18">
        <v>141.1764</v>
      </c>
      <c r="H1953" s="18">
        <v>78.947299999999998</v>
      </c>
    </row>
    <row r="1954" spans="1:8" x14ac:dyDescent="0.2">
      <c r="A1954" s="69" t="s">
        <v>237</v>
      </c>
      <c r="B1954" s="69"/>
      <c r="C1954" s="15">
        <v>15200</v>
      </c>
      <c r="D1954" s="15">
        <v>8500</v>
      </c>
      <c r="E1954" s="15">
        <v>12000</v>
      </c>
      <c r="F1954" s="15">
        <v>55.920999999999999</v>
      </c>
      <c r="G1954" s="15">
        <v>141.1764</v>
      </c>
      <c r="H1954" s="15">
        <v>78.947299999999998</v>
      </c>
    </row>
    <row r="1955" spans="1:8" x14ac:dyDescent="0.2">
      <c r="A1955" s="69" t="s">
        <v>239</v>
      </c>
      <c r="B1955" s="69"/>
      <c r="C1955" s="15">
        <v>15200</v>
      </c>
      <c r="D1955" s="15">
        <v>8500</v>
      </c>
      <c r="E1955" s="15">
        <v>12000</v>
      </c>
      <c r="F1955" s="15">
        <v>55.920999999999999</v>
      </c>
      <c r="G1955" s="15">
        <v>141.1764</v>
      </c>
      <c r="H1955" s="15">
        <v>78.947299999999998</v>
      </c>
    </row>
    <row r="1956" spans="1:8" x14ac:dyDescent="0.2">
      <c r="A1956" s="70" t="s">
        <v>257</v>
      </c>
      <c r="B1956" s="70"/>
      <c r="C1956" s="16">
        <v>8500</v>
      </c>
      <c r="D1956" s="16">
        <v>8500</v>
      </c>
      <c r="E1956" s="16">
        <v>12000</v>
      </c>
      <c r="F1956" s="16">
        <v>100</v>
      </c>
      <c r="G1956" s="16">
        <v>141.1764</v>
      </c>
      <c r="H1956" s="16">
        <v>141.1764</v>
      </c>
    </row>
    <row r="1957" spans="1:8" x14ac:dyDescent="0.2">
      <c r="A1957" s="70" t="s">
        <v>258</v>
      </c>
      <c r="B1957" s="70"/>
      <c r="C1957" s="16">
        <v>8500</v>
      </c>
      <c r="D1957" s="16">
        <v>8500</v>
      </c>
      <c r="E1957" s="16">
        <v>12000</v>
      </c>
      <c r="F1957" s="16">
        <v>100</v>
      </c>
      <c r="G1957" s="16">
        <v>141.1764</v>
      </c>
      <c r="H1957" s="16">
        <v>141.1764</v>
      </c>
    </row>
    <row r="1958" spans="1:8" x14ac:dyDescent="0.2">
      <c r="A1958" t="s">
        <v>8</v>
      </c>
      <c r="B1958" t="s">
        <v>20</v>
      </c>
      <c r="C1958" s="2">
        <v>8500</v>
      </c>
      <c r="D1958" s="2">
        <v>8500</v>
      </c>
      <c r="E1958" s="2">
        <v>12000</v>
      </c>
      <c r="F1958" s="2">
        <v>100</v>
      </c>
      <c r="G1958" s="2">
        <v>141.1764</v>
      </c>
      <c r="H1958" s="2">
        <v>141.1764</v>
      </c>
    </row>
    <row r="1959" spans="1:8" x14ac:dyDescent="0.2">
      <c r="A1959" t="s">
        <v>101</v>
      </c>
      <c r="B1959" t="s">
        <v>102</v>
      </c>
      <c r="C1959" s="2">
        <v>8500</v>
      </c>
      <c r="D1959" s="2">
        <v>8500</v>
      </c>
      <c r="E1959" s="2">
        <v>12000</v>
      </c>
      <c r="F1959" s="2">
        <v>100</v>
      </c>
      <c r="G1959" s="2">
        <v>141.1764</v>
      </c>
      <c r="H1959" s="2">
        <v>141.1764</v>
      </c>
    </row>
    <row r="1960" spans="1:8" x14ac:dyDescent="0.2">
      <c r="A1960" t="s">
        <v>107</v>
      </c>
      <c r="B1960" t="s">
        <v>108</v>
      </c>
      <c r="C1960" s="2">
        <v>4000</v>
      </c>
      <c r="D1960" s="2">
        <v>0</v>
      </c>
      <c r="E1960" s="2">
        <v>0</v>
      </c>
      <c r="F1960" s="2">
        <v>0</v>
      </c>
      <c r="G1960" s="2">
        <v>0</v>
      </c>
      <c r="H1960" s="2">
        <v>0</v>
      </c>
    </row>
    <row r="1961" spans="1:8" x14ac:dyDescent="0.2">
      <c r="A1961" t="s">
        <v>109</v>
      </c>
      <c r="B1961" t="s">
        <v>110</v>
      </c>
      <c r="C1961" s="2">
        <v>2000</v>
      </c>
      <c r="D1961" s="2">
        <v>0</v>
      </c>
      <c r="E1961" s="2">
        <v>0</v>
      </c>
      <c r="F1961" s="2">
        <v>0</v>
      </c>
      <c r="G1961" s="2">
        <v>0</v>
      </c>
      <c r="H1961" s="2">
        <v>0</v>
      </c>
    </row>
    <row r="1962" spans="1:8" x14ac:dyDescent="0.2">
      <c r="A1962" t="s">
        <v>111</v>
      </c>
      <c r="B1962" t="s">
        <v>112</v>
      </c>
      <c r="C1962" s="2">
        <v>2500</v>
      </c>
      <c r="D1962" s="2">
        <v>0</v>
      </c>
      <c r="E1962" s="2">
        <v>0</v>
      </c>
      <c r="F1962" s="2">
        <v>0</v>
      </c>
      <c r="G1962" s="2">
        <v>0</v>
      </c>
      <c r="H1962" s="2">
        <v>0</v>
      </c>
    </row>
    <row r="1963" spans="1:8" x14ac:dyDescent="0.2">
      <c r="A1963" s="70" t="s">
        <v>320</v>
      </c>
      <c r="B1963" s="70"/>
      <c r="C1963" s="16">
        <v>6700</v>
      </c>
      <c r="D1963" s="16">
        <v>0</v>
      </c>
      <c r="E1963" s="16">
        <v>0</v>
      </c>
      <c r="F1963" s="16">
        <v>0</v>
      </c>
      <c r="G1963" s="16">
        <v>0</v>
      </c>
      <c r="H1963" s="16">
        <v>0</v>
      </c>
    </row>
    <row r="1964" spans="1:8" x14ac:dyDescent="0.2">
      <c r="A1964" s="70" t="s">
        <v>407</v>
      </c>
      <c r="B1964" s="70"/>
      <c r="C1964" s="16">
        <v>6700</v>
      </c>
      <c r="D1964" s="16">
        <v>0</v>
      </c>
      <c r="E1964" s="16">
        <v>0</v>
      </c>
      <c r="F1964" s="16">
        <v>0</v>
      </c>
      <c r="G1964" s="16">
        <v>0</v>
      </c>
      <c r="H1964" s="16">
        <v>0</v>
      </c>
    </row>
    <row r="1965" spans="1:8" x14ac:dyDescent="0.2">
      <c r="A1965" t="s">
        <v>8</v>
      </c>
      <c r="B1965" t="s">
        <v>20</v>
      </c>
      <c r="C1965" s="2">
        <v>6700</v>
      </c>
      <c r="D1965" s="2">
        <v>0</v>
      </c>
      <c r="E1965" s="2">
        <v>0</v>
      </c>
      <c r="F1965" s="2">
        <v>0</v>
      </c>
      <c r="G1965" s="2">
        <v>0</v>
      </c>
      <c r="H1965" s="2">
        <v>0</v>
      </c>
    </row>
    <row r="1966" spans="1:8" x14ac:dyDescent="0.2">
      <c r="A1966" t="s">
        <v>101</v>
      </c>
      <c r="B1966" t="s">
        <v>102</v>
      </c>
      <c r="C1966" s="2">
        <v>6700</v>
      </c>
      <c r="D1966" s="2">
        <v>0</v>
      </c>
      <c r="E1966" s="2">
        <v>0</v>
      </c>
      <c r="F1966" s="2">
        <v>0</v>
      </c>
      <c r="G1966" s="2">
        <v>0</v>
      </c>
      <c r="H1966" s="2">
        <v>0</v>
      </c>
    </row>
    <row r="1967" spans="1:8" x14ac:dyDescent="0.2">
      <c r="A1967" t="s">
        <v>111</v>
      </c>
      <c r="B1967" t="s">
        <v>112</v>
      </c>
      <c r="C1967" s="2">
        <v>6700</v>
      </c>
      <c r="D1967" s="2">
        <v>0</v>
      </c>
      <c r="E1967" s="2">
        <v>0</v>
      </c>
      <c r="F1967" s="2">
        <v>0</v>
      </c>
      <c r="G1967" s="2">
        <v>0</v>
      </c>
      <c r="H1967" s="2">
        <v>0</v>
      </c>
    </row>
    <row r="1968" spans="1:8" x14ac:dyDescent="0.2">
      <c r="A1968" s="71" t="s">
        <v>205</v>
      </c>
      <c r="B1968" s="71"/>
      <c r="C1968" s="19">
        <v>4181950</v>
      </c>
      <c r="D1968" s="19">
        <v>3648350</v>
      </c>
      <c r="E1968" s="19">
        <v>3648350</v>
      </c>
      <c r="F1968" s="19">
        <v>87.240399999999994</v>
      </c>
      <c r="G1968" s="19">
        <v>100</v>
      </c>
      <c r="H1968" s="19">
        <v>87.240399999999994</v>
      </c>
    </row>
    <row r="1969" spans="1:8" x14ac:dyDescent="0.2">
      <c r="A1969" s="72" t="s">
        <v>488</v>
      </c>
      <c r="B1969" s="72"/>
      <c r="C1969" s="20">
        <v>4181950</v>
      </c>
      <c r="D1969" s="20">
        <v>3648350</v>
      </c>
      <c r="E1969" s="20">
        <v>3648350</v>
      </c>
      <c r="F1969" s="20">
        <v>87.240399999999994</v>
      </c>
      <c r="G1969" s="20">
        <v>100</v>
      </c>
      <c r="H1969" s="20">
        <v>87.240399999999994</v>
      </c>
    </row>
    <row r="1970" spans="1:8" x14ac:dyDescent="0.2">
      <c r="A1970" s="67" t="s">
        <v>475</v>
      </c>
      <c r="B1970" s="67"/>
      <c r="C1970" s="17">
        <v>3141500</v>
      </c>
      <c r="D1970" s="17">
        <v>3132600</v>
      </c>
      <c r="E1970" s="17">
        <v>3132600</v>
      </c>
      <c r="F1970" s="17">
        <v>99.7166</v>
      </c>
      <c r="G1970" s="17">
        <v>100</v>
      </c>
      <c r="H1970" s="17">
        <v>99.7166</v>
      </c>
    </row>
    <row r="1971" spans="1:8" x14ac:dyDescent="0.2">
      <c r="A1971" s="68" t="s">
        <v>476</v>
      </c>
      <c r="B1971" s="68"/>
      <c r="C1971" s="18">
        <v>3133500</v>
      </c>
      <c r="D1971" s="18">
        <v>3124600</v>
      </c>
      <c r="E1971" s="18">
        <v>3124600</v>
      </c>
      <c r="F1971" s="18">
        <v>99.715900000000005</v>
      </c>
      <c r="G1971" s="18">
        <v>100</v>
      </c>
      <c r="H1971" s="18">
        <v>99.715900000000005</v>
      </c>
    </row>
    <row r="1972" spans="1:8" x14ac:dyDescent="0.2">
      <c r="A1972" s="69" t="s">
        <v>237</v>
      </c>
      <c r="B1972" s="69"/>
      <c r="C1972" s="15">
        <v>3133500</v>
      </c>
      <c r="D1972" s="15">
        <v>3124600</v>
      </c>
      <c r="E1972" s="15">
        <v>3124600</v>
      </c>
      <c r="F1972" s="15">
        <v>99.715900000000005</v>
      </c>
      <c r="G1972" s="15">
        <v>100</v>
      </c>
      <c r="H1972" s="15">
        <v>99.715900000000005</v>
      </c>
    </row>
    <row r="1973" spans="1:8" x14ac:dyDescent="0.2">
      <c r="A1973" s="69" t="s">
        <v>239</v>
      </c>
      <c r="B1973" s="69"/>
      <c r="C1973" s="15">
        <v>3133500</v>
      </c>
      <c r="D1973" s="15">
        <v>3124600</v>
      </c>
      <c r="E1973" s="15">
        <v>3124600</v>
      </c>
      <c r="F1973" s="15">
        <v>99.715900000000005</v>
      </c>
      <c r="G1973" s="15">
        <v>100</v>
      </c>
      <c r="H1973" s="15">
        <v>99.715900000000005</v>
      </c>
    </row>
    <row r="1974" spans="1:8" x14ac:dyDescent="0.2">
      <c r="A1974" s="70" t="s">
        <v>257</v>
      </c>
      <c r="B1974" s="70"/>
      <c r="C1974" s="16">
        <v>2800000</v>
      </c>
      <c r="D1974" s="16">
        <v>2777600</v>
      </c>
      <c r="E1974" s="16">
        <v>2777600</v>
      </c>
      <c r="F1974" s="16">
        <v>99.2</v>
      </c>
      <c r="G1974" s="16">
        <v>100</v>
      </c>
      <c r="H1974" s="16">
        <v>99.2</v>
      </c>
    </row>
    <row r="1975" spans="1:8" x14ac:dyDescent="0.2">
      <c r="A1975" s="70" t="s">
        <v>258</v>
      </c>
      <c r="B1975" s="70"/>
      <c r="C1975" s="16">
        <v>2800000</v>
      </c>
      <c r="D1975" s="16">
        <v>2777600</v>
      </c>
      <c r="E1975" s="16">
        <v>2777600</v>
      </c>
      <c r="F1975" s="16">
        <v>99.2</v>
      </c>
      <c r="G1975" s="16">
        <v>100</v>
      </c>
      <c r="H1975" s="16">
        <v>99.2</v>
      </c>
    </row>
    <row r="1976" spans="1:8" x14ac:dyDescent="0.2">
      <c r="A1976" t="s">
        <v>8</v>
      </c>
      <c r="B1976" t="s">
        <v>20</v>
      </c>
      <c r="C1976" s="2">
        <v>2800000</v>
      </c>
      <c r="D1976" s="2">
        <v>2777600</v>
      </c>
      <c r="E1976" s="2">
        <v>2777600</v>
      </c>
      <c r="F1976" s="2">
        <v>99.2</v>
      </c>
      <c r="G1976" s="2">
        <v>100</v>
      </c>
      <c r="H1976" s="2">
        <v>99.2</v>
      </c>
    </row>
    <row r="1977" spans="1:8" x14ac:dyDescent="0.2">
      <c r="A1977" t="s">
        <v>93</v>
      </c>
      <c r="B1977" t="s">
        <v>94</v>
      </c>
      <c r="C1977" s="2">
        <v>2297200</v>
      </c>
      <c r="D1977" s="2">
        <v>2296100</v>
      </c>
      <c r="E1977" s="2">
        <v>2296100</v>
      </c>
      <c r="F1977" s="2">
        <v>99.952100000000002</v>
      </c>
      <c r="G1977" s="2">
        <v>100</v>
      </c>
      <c r="H1977" s="2">
        <v>99.952100000000002</v>
      </c>
    </row>
    <row r="1978" spans="1:8" x14ac:dyDescent="0.2">
      <c r="A1978" t="s">
        <v>95</v>
      </c>
      <c r="B1978" t="s">
        <v>96</v>
      </c>
      <c r="C1978" s="2">
        <v>1900000</v>
      </c>
      <c r="D1978" s="2">
        <v>0</v>
      </c>
      <c r="E1978" s="2">
        <v>0</v>
      </c>
      <c r="F1978" s="2">
        <v>0</v>
      </c>
      <c r="G1978" s="2">
        <v>0</v>
      </c>
      <c r="H1978" s="2">
        <v>0</v>
      </c>
    </row>
    <row r="1979" spans="1:8" x14ac:dyDescent="0.2">
      <c r="A1979" t="s">
        <v>97</v>
      </c>
      <c r="B1979" t="s">
        <v>98</v>
      </c>
      <c r="C1979" s="2">
        <v>124700</v>
      </c>
      <c r="D1979" s="2">
        <v>0</v>
      </c>
      <c r="E1979" s="2">
        <v>0</v>
      </c>
      <c r="F1979" s="2">
        <v>0</v>
      </c>
      <c r="G1979" s="2">
        <v>0</v>
      </c>
      <c r="H1979" s="2">
        <v>0</v>
      </c>
    </row>
    <row r="1980" spans="1:8" x14ac:dyDescent="0.2">
      <c r="A1980" t="s">
        <v>99</v>
      </c>
      <c r="B1980" t="s">
        <v>100</v>
      </c>
      <c r="C1980" s="2">
        <v>272500</v>
      </c>
      <c r="D1980" s="2">
        <v>0</v>
      </c>
      <c r="E1980" s="2">
        <v>0</v>
      </c>
      <c r="F1980" s="2">
        <v>0</v>
      </c>
      <c r="G1980" s="2">
        <v>0</v>
      </c>
      <c r="H1980" s="2">
        <v>0</v>
      </c>
    </row>
    <row r="1981" spans="1:8" x14ac:dyDescent="0.2">
      <c r="A1981" t="s">
        <v>101</v>
      </c>
      <c r="B1981" t="s">
        <v>102</v>
      </c>
      <c r="C1981" s="2">
        <v>502800</v>
      </c>
      <c r="D1981" s="2">
        <v>481500</v>
      </c>
      <c r="E1981" s="2">
        <v>481500</v>
      </c>
      <c r="F1981" s="2">
        <v>95.7637</v>
      </c>
      <c r="G1981" s="2">
        <v>100</v>
      </c>
      <c r="H1981" s="2">
        <v>95.7637</v>
      </c>
    </row>
    <row r="1982" spans="1:8" x14ac:dyDescent="0.2">
      <c r="A1982" t="s">
        <v>103</v>
      </c>
      <c r="B1982" t="s">
        <v>104</v>
      </c>
      <c r="C1982" s="2">
        <v>70000</v>
      </c>
      <c r="D1982" s="2">
        <v>0</v>
      </c>
      <c r="E1982" s="2">
        <v>0</v>
      </c>
      <c r="F1982" s="2">
        <v>0</v>
      </c>
      <c r="G1982" s="2">
        <v>0</v>
      </c>
      <c r="H1982" s="2">
        <v>0</v>
      </c>
    </row>
    <row r="1983" spans="1:8" x14ac:dyDescent="0.2">
      <c r="A1983" t="s">
        <v>105</v>
      </c>
      <c r="B1983" t="s">
        <v>106</v>
      </c>
      <c r="C1983" s="2">
        <v>283000</v>
      </c>
      <c r="D1983" s="2">
        <v>0</v>
      </c>
      <c r="E1983" s="2">
        <v>0</v>
      </c>
      <c r="F1983" s="2">
        <v>0</v>
      </c>
      <c r="G1983" s="2">
        <v>0</v>
      </c>
      <c r="H1983" s="2">
        <v>0</v>
      </c>
    </row>
    <row r="1984" spans="1:8" x14ac:dyDescent="0.2">
      <c r="A1984" t="s">
        <v>107</v>
      </c>
      <c r="B1984" t="s">
        <v>108</v>
      </c>
      <c r="C1984" s="2">
        <v>124500</v>
      </c>
      <c r="D1984" s="2">
        <v>0</v>
      </c>
      <c r="E1984" s="2">
        <v>0</v>
      </c>
      <c r="F1984" s="2">
        <v>0</v>
      </c>
      <c r="G1984" s="2">
        <v>0</v>
      </c>
      <c r="H1984" s="2">
        <v>0</v>
      </c>
    </row>
    <row r="1985" spans="1:8" x14ac:dyDescent="0.2">
      <c r="A1985" t="s">
        <v>111</v>
      </c>
      <c r="B1985" t="s">
        <v>112</v>
      </c>
      <c r="C1985" s="2">
        <v>25300</v>
      </c>
      <c r="D1985" s="2">
        <v>0</v>
      </c>
      <c r="E1985" s="2">
        <v>0</v>
      </c>
      <c r="F1985" s="2">
        <v>0</v>
      </c>
      <c r="G1985" s="2">
        <v>0</v>
      </c>
      <c r="H1985" s="2">
        <v>0</v>
      </c>
    </row>
    <row r="1986" spans="1:8" x14ac:dyDescent="0.2">
      <c r="A1986" s="70" t="s">
        <v>403</v>
      </c>
      <c r="B1986" s="70"/>
      <c r="C1986" s="16">
        <v>5000</v>
      </c>
      <c r="D1986" s="16">
        <v>5000</v>
      </c>
      <c r="E1986" s="16">
        <v>5000</v>
      </c>
      <c r="F1986" s="16">
        <v>100</v>
      </c>
      <c r="G1986" s="16">
        <v>100</v>
      </c>
      <c r="H1986" s="16">
        <v>100</v>
      </c>
    </row>
    <row r="1987" spans="1:8" x14ac:dyDescent="0.2">
      <c r="A1987" s="70" t="s">
        <v>404</v>
      </c>
      <c r="B1987" s="70"/>
      <c r="C1987" s="16">
        <v>5000</v>
      </c>
      <c r="D1987" s="16">
        <v>5000</v>
      </c>
      <c r="E1987" s="16">
        <v>5000</v>
      </c>
      <c r="F1987" s="16">
        <v>100</v>
      </c>
      <c r="G1987" s="16">
        <v>100</v>
      </c>
      <c r="H1987" s="16">
        <v>100</v>
      </c>
    </row>
    <row r="1988" spans="1:8" x14ac:dyDescent="0.2">
      <c r="A1988" t="s">
        <v>8</v>
      </c>
      <c r="B1988" t="s">
        <v>20</v>
      </c>
      <c r="C1988" s="2">
        <v>5000</v>
      </c>
      <c r="D1988" s="2">
        <v>5000</v>
      </c>
      <c r="E1988" s="2">
        <v>5000</v>
      </c>
      <c r="F1988" s="2">
        <v>100</v>
      </c>
      <c r="G1988" s="2">
        <v>100</v>
      </c>
      <c r="H1988" s="2">
        <v>100</v>
      </c>
    </row>
    <row r="1989" spans="1:8" x14ac:dyDescent="0.2">
      <c r="A1989" t="s">
        <v>101</v>
      </c>
      <c r="B1989" t="s">
        <v>102</v>
      </c>
      <c r="C1989" s="2">
        <v>5000</v>
      </c>
      <c r="D1989" s="2">
        <v>5000</v>
      </c>
      <c r="E1989" s="2">
        <v>5000</v>
      </c>
      <c r="F1989" s="2">
        <v>100</v>
      </c>
      <c r="G1989" s="2">
        <v>100</v>
      </c>
      <c r="H1989" s="2">
        <v>100</v>
      </c>
    </row>
    <row r="1990" spans="1:8" x14ac:dyDescent="0.2">
      <c r="A1990" t="s">
        <v>105</v>
      </c>
      <c r="B1990" t="s">
        <v>106</v>
      </c>
      <c r="C1990" s="2">
        <v>5000</v>
      </c>
      <c r="D1990" s="2">
        <v>0</v>
      </c>
      <c r="E1990" s="2">
        <v>0</v>
      </c>
      <c r="F1990" s="2">
        <v>0</v>
      </c>
      <c r="G1990" s="2">
        <v>0</v>
      </c>
      <c r="H1990" s="2">
        <v>0</v>
      </c>
    </row>
    <row r="1991" spans="1:8" x14ac:dyDescent="0.2">
      <c r="A1991" s="70" t="s">
        <v>271</v>
      </c>
      <c r="B1991" s="70"/>
      <c r="C1991" s="16">
        <v>151500</v>
      </c>
      <c r="D1991" s="16">
        <v>165000</v>
      </c>
      <c r="E1991" s="16">
        <v>165000</v>
      </c>
      <c r="F1991" s="16">
        <v>108.91079999999999</v>
      </c>
      <c r="G1991" s="16">
        <v>100</v>
      </c>
      <c r="H1991" s="16">
        <v>108.91079999999999</v>
      </c>
    </row>
    <row r="1992" spans="1:8" x14ac:dyDescent="0.2">
      <c r="A1992" s="70" t="s">
        <v>489</v>
      </c>
      <c r="B1992" s="70"/>
      <c r="C1992" s="16">
        <v>146500</v>
      </c>
      <c r="D1992" s="16">
        <v>165000</v>
      </c>
      <c r="E1992" s="16">
        <v>165000</v>
      </c>
      <c r="F1992" s="16">
        <v>112.6279</v>
      </c>
      <c r="G1992" s="16">
        <v>100</v>
      </c>
      <c r="H1992" s="16">
        <v>112.6279</v>
      </c>
    </row>
    <row r="1993" spans="1:8" x14ac:dyDescent="0.2">
      <c r="A1993" t="s">
        <v>8</v>
      </c>
      <c r="B1993" t="s">
        <v>20</v>
      </c>
      <c r="C1993" s="2">
        <v>146500</v>
      </c>
      <c r="D1993" s="2">
        <v>165000</v>
      </c>
      <c r="E1993" s="2">
        <v>165000</v>
      </c>
      <c r="F1993" s="2">
        <v>112.6279</v>
      </c>
      <c r="G1993" s="2">
        <v>100</v>
      </c>
      <c r="H1993" s="2">
        <v>112.6279</v>
      </c>
    </row>
    <row r="1994" spans="1:8" x14ac:dyDescent="0.2">
      <c r="A1994" t="s">
        <v>101</v>
      </c>
      <c r="B1994" t="s">
        <v>102</v>
      </c>
      <c r="C1994" s="2">
        <v>146300</v>
      </c>
      <c r="D1994" s="2">
        <v>164800</v>
      </c>
      <c r="E1994" s="2">
        <v>164800</v>
      </c>
      <c r="F1994" s="2">
        <v>112.6452</v>
      </c>
      <c r="G1994" s="2">
        <v>100</v>
      </c>
      <c r="H1994" s="2">
        <v>112.6452</v>
      </c>
    </row>
    <row r="1995" spans="1:8" x14ac:dyDescent="0.2">
      <c r="A1995" t="s">
        <v>103</v>
      </c>
      <c r="B1995" t="s">
        <v>104</v>
      </c>
      <c r="C1995" s="2">
        <v>14300</v>
      </c>
      <c r="D1995" s="2">
        <v>0</v>
      </c>
      <c r="E1995" s="2">
        <v>0</v>
      </c>
      <c r="F1995" s="2">
        <v>0</v>
      </c>
      <c r="G1995" s="2">
        <v>0</v>
      </c>
      <c r="H1995" s="2">
        <v>0</v>
      </c>
    </row>
    <row r="1996" spans="1:8" x14ac:dyDescent="0.2">
      <c r="A1996" t="s">
        <v>105</v>
      </c>
      <c r="B1996" t="s">
        <v>106</v>
      </c>
      <c r="C1996" s="2">
        <v>67000</v>
      </c>
      <c r="D1996" s="2">
        <v>0</v>
      </c>
      <c r="E1996" s="2">
        <v>0</v>
      </c>
      <c r="F1996" s="2">
        <v>0</v>
      </c>
      <c r="G1996" s="2">
        <v>0</v>
      </c>
      <c r="H1996" s="2">
        <v>0</v>
      </c>
    </row>
    <row r="1997" spans="1:8" x14ac:dyDescent="0.2">
      <c r="A1997" t="s">
        <v>107</v>
      </c>
      <c r="B1997" t="s">
        <v>108</v>
      </c>
      <c r="C1997" s="2">
        <v>58000</v>
      </c>
      <c r="D1997" s="2">
        <v>0</v>
      </c>
      <c r="E1997" s="2">
        <v>0</v>
      </c>
      <c r="F1997" s="2">
        <v>0</v>
      </c>
      <c r="G1997" s="2">
        <v>0</v>
      </c>
      <c r="H1997" s="2">
        <v>0</v>
      </c>
    </row>
    <row r="1998" spans="1:8" x14ac:dyDescent="0.2">
      <c r="A1998" t="s">
        <v>111</v>
      </c>
      <c r="B1998" t="s">
        <v>112</v>
      </c>
      <c r="C1998" s="2">
        <v>7000</v>
      </c>
      <c r="D1998" s="2">
        <v>0</v>
      </c>
      <c r="E1998" s="2">
        <v>0</v>
      </c>
      <c r="F1998" s="2">
        <v>0</v>
      </c>
      <c r="G1998" s="2">
        <v>0</v>
      </c>
      <c r="H1998" s="2">
        <v>0</v>
      </c>
    </row>
    <row r="1999" spans="1:8" x14ac:dyDescent="0.2">
      <c r="A1999" t="s">
        <v>113</v>
      </c>
      <c r="B1999" t="s">
        <v>114</v>
      </c>
      <c r="C1999" s="2">
        <v>200</v>
      </c>
      <c r="D1999" s="2">
        <v>200</v>
      </c>
      <c r="E1999" s="2">
        <v>200</v>
      </c>
      <c r="F1999" s="2">
        <v>100</v>
      </c>
      <c r="G1999" s="2">
        <v>100</v>
      </c>
      <c r="H1999" s="2">
        <v>100</v>
      </c>
    </row>
    <row r="2000" spans="1:8" x14ac:dyDescent="0.2">
      <c r="A2000" t="s">
        <v>117</v>
      </c>
      <c r="B2000" t="s">
        <v>118</v>
      </c>
      <c r="C2000" s="2">
        <v>200</v>
      </c>
      <c r="D2000" s="2">
        <v>0</v>
      </c>
      <c r="E2000" s="2">
        <v>0</v>
      </c>
      <c r="F2000" s="2">
        <v>0</v>
      </c>
      <c r="G2000" s="2">
        <v>0</v>
      </c>
      <c r="H2000" s="2">
        <v>0</v>
      </c>
    </row>
    <row r="2001" spans="1:8" x14ac:dyDescent="0.2">
      <c r="A2001" s="70" t="s">
        <v>490</v>
      </c>
      <c r="B2001" s="70"/>
      <c r="C2001" s="16">
        <v>5000</v>
      </c>
      <c r="D2001" s="16">
        <v>0</v>
      </c>
      <c r="E2001" s="16">
        <v>0</v>
      </c>
      <c r="F2001" s="16">
        <v>0</v>
      </c>
      <c r="G2001" s="16">
        <v>0</v>
      </c>
      <c r="H2001" s="16">
        <v>0</v>
      </c>
    </row>
    <row r="2002" spans="1:8" x14ac:dyDescent="0.2">
      <c r="A2002" t="s">
        <v>8</v>
      </c>
      <c r="B2002" t="s">
        <v>20</v>
      </c>
      <c r="C2002" s="2">
        <v>5000</v>
      </c>
      <c r="D2002" s="2">
        <v>0</v>
      </c>
      <c r="E2002" s="2">
        <v>0</v>
      </c>
      <c r="F2002" s="2">
        <v>0</v>
      </c>
      <c r="G2002" s="2">
        <v>0</v>
      </c>
      <c r="H2002" s="2">
        <v>0</v>
      </c>
    </row>
    <row r="2003" spans="1:8" x14ac:dyDescent="0.2">
      <c r="A2003" t="s">
        <v>101</v>
      </c>
      <c r="B2003" t="s">
        <v>102</v>
      </c>
      <c r="C2003" s="2">
        <v>5000</v>
      </c>
      <c r="D2003" s="2">
        <v>0</v>
      </c>
      <c r="E2003" s="2">
        <v>0</v>
      </c>
      <c r="F2003" s="2">
        <v>0</v>
      </c>
      <c r="G2003" s="2">
        <v>0</v>
      </c>
      <c r="H2003" s="2">
        <v>0</v>
      </c>
    </row>
    <row r="2004" spans="1:8" x14ac:dyDescent="0.2">
      <c r="A2004" t="s">
        <v>105</v>
      </c>
      <c r="B2004" t="s">
        <v>106</v>
      </c>
      <c r="C2004" s="2">
        <v>5000</v>
      </c>
      <c r="D2004" s="2">
        <v>0</v>
      </c>
      <c r="E2004" s="2">
        <v>0</v>
      </c>
      <c r="F2004" s="2">
        <v>0</v>
      </c>
      <c r="G2004" s="2">
        <v>0</v>
      </c>
      <c r="H2004" s="2">
        <v>0</v>
      </c>
    </row>
    <row r="2005" spans="1:8" x14ac:dyDescent="0.2">
      <c r="A2005" s="70" t="s">
        <v>275</v>
      </c>
      <c r="B2005" s="70"/>
      <c r="C2005" s="16">
        <v>177000</v>
      </c>
      <c r="D2005" s="16">
        <v>177000</v>
      </c>
      <c r="E2005" s="16">
        <v>177000</v>
      </c>
      <c r="F2005" s="16">
        <v>100</v>
      </c>
      <c r="G2005" s="16">
        <v>100</v>
      </c>
      <c r="H2005" s="16">
        <v>100</v>
      </c>
    </row>
    <row r="2006" spans="1:8" x14ac:dyDescent="0.2">
      <c r="A2006" s="70" t="s">
        <v>406</v>
      </c>
      <c r="B2006" s="70"/>
      <c r="C2006" s="16">
        <v>177000</v>
      </c>
      <c r="D2006" s="16">
        <v>177000</v>
      </c>
      <c r="E2006" s="16">
        <v>177000</v>
      </c>
      <c r="F2006" s="16">
        <v>100</v>
      </c>
      <c r="G2006" s="16">
        <v>100</v>
      </c>
      <c r="H2006" s="16">
        <v>100</v>
      </c>
    </row>
    <row r="2007" spans="1:8" x14ac:dyDescent="0.2">
      <c r="A2007" t="s">
        <v>8</v>
      </c>
      <c r="B2007" t="s">
        <v>20</v>
      </c>
      <c r="C2007" s="2">
        <v>177000</v>
      </c>
      <c r="D2007" s="2">
        <v>177000</v>
      </c>
      <c r="E2007" s="2">
        <v>177000</v>
      </c>
      <c r="F2007" s="2">
        <v>100</v>
      </c>
      <c r="G2007" s="2">
        <v>100</v>
      </c>
      <c r="H2007" s="2">
        <v>100</v>
      </c>
    </row>
    <row r="2008" spans="1:8" x14ac:dyDescent="0.2">
      <c r="A2008" t="s">
        <v>93</v>
      </c>
      <c r="B2008" t="s">
        <v>94</v>
      </c>
      <c r="C2008" s="2">
        <v>152000</v>
      </c>
      <c r="D2008" s="2">
        <v>152000</v>
      </c>
      <c r="E2008" s="2">
        <v>152000</v>
      </c>
      <c r="F2008" s="2">
        <v>100</v>
      </c>
      <c r="G2008" s="2">
        <v>100</v>
      </c>
      <c r="H2008" s="2">
        <v>100</v>
      </c>
    </row>
    <row r="2009" spans="1:8" x14ac:dyDescent="0.2">
      <c r="A2009" t="s">
        <v>95</v>
      </c>
      <c r="B2009" t="s">
        <v>96</v>
      </c>
      <c r="C2009" s="2">
        <v>130000</v>
      </c>
      <c r="D2009" s="2">
        <v>0</v>
      </c>
      <c r="E2009" s="2">
        <v>0</v>
      </c>
      <c r="F2009" s="2">
        <v>0</v>
      </c>
      <c r="G2009" s="2">
        <v>0</v>
      </c>
      <c r="H2009" s="2">
        <v>0</v>
      </c>
    </row>
    <row r="2010" spans="1:8" x14ac:dyDescent="0.2">
      <c r="A2010" t="s">
        <v>97</v>
      </c>
      <c r="B2010" t="s">
        <v>98</v>
      </c>
      <c r="C2010" s="2">
        <v>3000</v>
      </c>
      <c r="D2010" s="2">
        <v>0</v>
      </c>
      <c r="E2010" s="2">
        <v>0</v>
      </c>
      <c r="F2010" s="2">
        <v>0</v>
      </c>
      <c r="G2010" s="2">
        <v>0</v>
      </c>
      <c r="H2010" s="2">
        <v>0</v>
      </c>
    </row>
    <row r="2011" spans="1:8" x14ac:dyDescent="0.2">
      <c r="A2011" t="s">
        <v>99</v>
      </c>
      <c r="B2011" t="s">
        <v>100</v>
      </c>
      <c r="C2011" s="2">
        <v>19000</v>
      </c>
      <c r="D2011" s="2">
        <v>0</v>
      </c>
      <c r="E2011" s="2">
        <v>0</v>
      </c>
      <c r="F2011" s="2">
        <v>0</v>
      </c>
      <c r="G2011" s="2">
        <v>0</v>
      </c>
      <c r="H2011" s="2">
        <v>0</v>
      </c>
    </row>
    <row r="2012" spans="1:8" x14ac:dyDescent="0.2">
      <c r="A2012" t="s">
        <v>101</v>
      </c>
      <c r="B2012" t="s">
        <v>102</v>
      </c>
      <c r="C2012" s="2">
        <v>25000</v>
      </c>
      <c r="D2012" s="2">
        <v>25000</v>
      </c>
      <c r="E2012" s="2">
        <v>25000</v>
      </c>
      <c r="F2012" s="2">
        <v>100</v>
      </c>
      <c r="G2012" s="2">
        <v>100</v>
      </c>
      <c r="H2012" s="2">
        <v>100</v>
      </c>
    </row>
    <row r="2013" spans="1:8" x14ac:dyDescent="0.2">
      <c r="A2013" t="s">
        <v>103</v>
      </c>
      <c r="B2013" t="s">
        <v>104</v>
      </c>
      <c r="C2013" s="2">
        <v>16000</v>
      </c>
      <c r="D2013" s="2">
        <v>0</v>
      </c>
      <c r="E2013" s="2">
        <v>0</v>
      </c>
      <c r="F2013" s="2">
        <v>0</v>
      </c>
      <c r="G2013" s="2">
        <v>0</v>
      </c>
      <c r="H2013" s="2">
        <v>0</v>
      </c>
    </row>
    <row r="2014" spans="1:8" x14ac:dyDescent="0.2">
      <c r="A2014" t="s">
        <v>105</v>
      </c>
      <c r="B2014" t="s">
        <v>106</v>
      </c>
      <c r="C2014" s="2">
        <v>4000</v>
      </c>
      <c r="D2014" s="2">
        <v>0</v>
      </c>
      <c r="E2014" s="2">
        <v>0</v>
      </c>
      <c r="F2014" s="2">
        <v>0</v>
      </c>
      <c r="G2014" s="2">
        <v>0</v>
      </c>
      <c r="H2014" s="2">
        <v>0</v>
      </c>
    </row>
    <row r="2015" spans="1:8" x14ac:dyDescent="0.2">
      <c r="A2015" t="s">
        <v>107</v>
      </c>
      <c r="B2015" t="s">
        <v>108</v>
      </c>
      <c r="C2015" s="2">
        <v>3000</v>
      </c>
      <c r="D2015" s="2">
        <v>0</v>
      </c>
      <c r="E2015" s="2">
        <v>0</v>
      </c>
      <c r="F2015" s="2">
        <v>0</v>
      </c>
      <c r="G2015" s="2">
        <v>0</v>
      </c>
      <c r="H2015" s="2">
        <v>0</v>
      </c>
    </row>
    <row r="2016" spans="1:8" x14ac:dyDescent="0.2">
      <c r="A2016" t="s">
        <v>111</v>
      </c>
      <c r="B2016" t="s">
        <v>112</v>
      </c>
      <c r="C2016" s="2">
        <v>2000</v>
      </c>
      <c r="D2016" s="2">
        <v>0</v>
      </c>
      <c r="E2016" s="2">
        <v>0</v>
      </c>
      <c r="F2016" s="2">
        <v>0</v>
      </c>
      <c r="G2016" s="2">
        <v>0</v>
      </c>
      <c r="H2016" s="2">
        <v>0</v>
      </c>
    </row>
    <row r="2017" spans="1:8" x14ac:dyDescent="0.2">
      <c r="A2017" s="68" t="s">
        <v>478</v>
      </c>
      <c r="B2017" s="68"/>
      <c r="C2017" s="18">
        <v>8000</v>
      </c>
      <c r="D2017" s="18">
        <v>8000</v>
      </c>
      <c r="E2017" s="18">
        <v>8000</v>
      </c>
      <c r="F2017" s="18">
        <v>100</v>
      </c>
      <c r="G2017" s="18">
        <v>100</v>
      </c>
      <c r="H2017" s="18">
        <v>100</v>
      </c>
    </row>
    <row r="2018" spans="1:8" x14ac:dyDescent="0.2">
      <c r="A2018" s="69" t="s">
        <v>237</v>
      </c>
      <c r="B2018" s="69"/>
      <c r="C2018" s="15">
        <v>8000</v>
      </c>
      <c r="D2018" s="15">
        <v>8000</v>
      </c>
      <c r="E2018" s="15">
        <v>8000</v>
      </c>
      <c r="F2018" s="15">
        <v>100</v>
      </c>
      <c r="G2018" s="15">
        <v>100</v>
      </c>
      <c r="H2018" s="15">
        <v>100</v>
      </c>
    </row>
    <row r="2019" spans="1:8" x14ac:dyDescent="0.2">
      <c r="A2019" s="69" t="s">
        <v>239</v>
      </c>
      <c r="B2019" s="69"/>
      <c r="C2019" s="15">
        <v>8000</v>
      </c>
      <c r="D2019" s="15">
        <v>8000</v>
      </c>
      <c r="E2019" s="15">
        <v>8000</v>
      </c>
      <c r="F2019" s="15">
        <v>100</v>
      </c>
      <c r="G2019" s="15">
        <v>100</v>
      </c>
      <c r="H2019" s="15">
        <v>100</v>
      </c>
    </row>
    <row r="2020" spans="1:8" x14ac:dyDescent="0.2">
      <c r="A2020" s="70" t="s">
        <v>271</v>
      </c>
      <c r="B2020" s="70"/>
      <c r="C2020" s="16">
        <v>3000</v>
      </c>
      <c r="D2020" s="16">
        <v>3000</v>
      </c>
      <c r="E2020" s="16">
        <v>3000</v>
      </c>
      <c r="F2020" s="16">
        <v>100</v>
      </c>
      <c r="G2020" s="16">
        <v>100</v>
      </c>
      <c r="H2020" s="16">
        <v>100</v>
      </c>
    </row>
    <row r="2021" spans="1:8" x14ac:dyDescent="0.2">
      <c r="A2021" s="70" t="s">
        <v>489</v>
      </c>
      <c r="B2021" s="70"/>
      <c r="C2021" s="16">
        <v>3000</v>
      </c>
      <c r="D2021" s="16">
        <v>3000</v>
      </c>
      <c r="E2021" s="16">
        <v>3000</v>
      </c>
      <c r="F2021" s="16">
        <v>100</v>
      </c>
      <c r="G2021" s="16">
        <v>100</v>
      </c>
      <c r="H2021" s="16">
        <v>100</v>
      </c>
    </row>
    <row r="2022" spans="1:8" x14ac:dyDescent="0.2">
      <c r="A2022" t="s">
        <v>21</v>
      </c>
      <c r="B2022" t="s">
        <v>22</v>
      </c>
      <c r="C2022" s="2">
        <v>3000</v>
      </c>
      <c r="D2022" s="2">
        <v>3000</v>
      </c>
      <c r="E2022" s="2">
        <v>3000</v>
      </c>
      <c r="F2022" s="2">
        <v>100</v>
      </c>
      <c r="G2022" s="2">
        <v>100</v>
      </c>
      <c r="H2022" s="2">
        <v>100</v>
      </c>
    </row>
    <row r="2023" spans="1:8" x14ac:dyDescent="0.2">
      <c r="A2023" t="s">
        <v>154</v>
      </c>
      <c r="B2023" t="s">
        <v>155</v>
      </c>
      <c r="C2023" s="2">
        <v>3000</v>
      </c>
      <c r="D2023" s="2">
        <v>3000</v>
      </c>
      <c r="E2023" s="2">
        <v>3000</v>
      </c>
      <c r="F2023" s="2">
        <v>100</v>
      </c>
      <c r="G2023" s="2">
        <v>100</v>
      </c>
      <c r="H2023" s="2">
        <v>100</v>
      </c>
    </row>
    <row r="2024" spans="1:8" x14ac:dyDescent="0.2">
      <c r="A2024" t="s">
        <v>158</v>
      </c>
      <c r="B2024" t="s">
        <v>159</v>
      </c>
      <c r="C2024" s="2">
        <v>3000</v>
      </c>
      <c r="D2024" s="2">
        <v>0</v>
      </c>
      <c r="E2024" s="2">
        <v>0</v>
      </c>
      <c r="F2024" s="2">
        <v>0</v>
      </c>
      <c r="G2024" s="2">
        <v>0</v>
      </c>
      <c r="H2024" s="2">
        <v>0</v>
      </c>
    </row>
    <row r="2025" spans="1:8" x14ac:dyDescent="0.2">
      <c r="A2025" s="70" t="s">
        <v>320</v>
      </c>
      <c r="B2025" s="70"/>
      <c r="C2025" s="16">
        <v>5000</v>
      </c>
      <c r="D2025" s="16">
        <v>5000</v>
      </c>
      <c r="E2025" s="16">
        <v>5000</v>
      </c>
      <c r="F2025" s="16">
        <v>100</v>
      </c>
      <c r="G2025" s="16">
        <v>100</v>
      </c>
      <c r="H2025" s="16">
        <v>100</v>
      </c>
    </row>
    <row r="2026" spans="1:8" x14ac:dyDescent="0.2">
      <c r="A2026" s="70" t="s">
        <v>407</v>
      </c>
      <c r="B2026" s="70"/>
      <c r="C2026" s="16">
        <v>5000</v>
      </c>
      <c r="D2026" s="16">
        <v>5000</v>
      </c>
      <c r="E2026" s="16">
        <v>5000</v>
      </c>
      <c r="F2026" s="16">
        <v>100</v>
      </c>
      <c r="G2026" s="16">
        <v>100</v>
      </c>
      <c r="H2026" s="16">
        <v>100</v>
      </c>
    </row>
    <row r="2027" spans="1:8" x14ac:dyDescent="0.2">
      <c r="A2027" t="s">
        <v>21</v>
      </c>
      <c r="B2027" t="s">
        <v>22</v>
      </c>
      <c r="C2027" s="2">
        <v>5000</v>
      </c>
      <c r="D2027" s="2">
        <v>5000</v>
      </c>
      <c r="E2027" s="2">
        <v>5000</v>
      </c>
      <c r="F2027" s="2">
        <v>100</v>
      </c>
      <c r="G2027" s="2">
        <v>100</v>
      </c>
      <c r="H2027" s="2">
        <v>100</v>
      </c>
    </row>
    <row r="2028" spans="1:8" x14ac:dyDescent="0.2">
      <c r="A2028" t="s">
        <v>154</v>
      </c>
      <c r="B2028" t="s">
        <v>155</v>
      </c>
      <c r="C2028" s="2">
        <v>5000</v>
      </c>
      <c r="D2028" s="2">
        <v>5000</v>
      </c>
      <c r="E2028" s="2">
        <v>5000</v>
      </c>
      <c r="F2028" s="2">
        <v>100</v>
      </c>
      <c r="G2028" s="2">
        <v>100</v>
      </c>
      <c r="H2028" s="2">
        <v>100</v>
      </c>
    </row>
    <row r="2029" spans="1:8" x14ac:dyDescent="0.2">
      <c r="A2029" t="s">
        <v>158</v>
      </c>
      <c r="B2029" t="s">
        <v>159</v>
      </c>
      <c r="C2029" s="2">
        <v>5000</v>
      </c>
      <c r="D2029" s="2">
        <v>0</v>
      </c>
      <c r="E2029" s="2">
        <v>0</v>
      </c>
      <c r="F2029" s="2">
        <v>0</v>
      </c>
      <c r="G2029" s="2">
        <v>0</v>
      </c>
      <c r="H2029" s="2">
        <v>0</v>
      </c>
    </row>
    <row r="2030" spans="1:8" x14ac:dyDescent="0.2">
      <c r="A2030" s="67" t="s">
        <v>491</v>
      </c>
      <c r="B2030" s="67"/>
      <c r="C2030" s="17">
        <v>1040450</v>
      </c>
      <c r="D2030" s="17">
        <v>515750</v>
      </c>
      <c r="E2030" s="17">
        <v>515750</v>
      </c>
      <c r="F2030" s="17">
        <v>49.569800000000001</v>
      </c>
      <c r="G2030" s="17">
        <v>100</v>
      </c>
      <c r="H2030" s="17">
        <v>49.569800000000001</v>
      </c>
    </row>
    <row r="2031" spans="1:8" x14ac:dyDescent="0.2">
      <c r="A2031" s="68" t="s">
        <v>492</v>
      </c>
      <c r="B2031" s="68"/>
      <c r="C2031" s="18">
        <v>350000</v>
      </c>
      <c r="D2031" s="18">
        <v>350000</v>
      </c>
      <c r="E2031" s="18">
        <v>350000</v>
      </c>
      <c r="F2031" s="18">
        <v>100</v>
      </c>
      <c r="G2031" s="18">
        <v>100</v>
      </c>
      <c r="H2031" s="18">
        <v>100</v>
      </c>
    </row>
    <row r="2032" spans="1:8" x14ac:dyDescent="0.2">
      <c r="A2032" s="69" t="s">
        <v>237</v>
      </c>
      <c r="B2032" s="69"/>
      <c r="C2032" s="15">
        <v>350000</v>
      </c>
      <c r="D2032" s="15">
        <v>350000</v>
      </c>
      <c r="E2032" s="15">
        <v>350000</v>
      </c>
      <c r="F2032" s="15">
        <v>100</v>
      </c>
      <c r="G2032" s="15">
        <v>100</v>
      </c>
      <c r="H2032" s="15">
        <v>100</v>
      </c>
    </row>
    <row r="2033" spans="1:8" x14ac:dyDescent="0.2">
      <c r="A2033" s="69" t="s">
        <v>239</v>
      </c>
      <c r="B2033" s="69"/>
      <c r="C2033" s="15">
        <v>350000</v>
      </c>
      <c r="D2033" s="15">
        <v>350000</v>
      </c>
      <c r="E2033" s="15">
        <v>350000</v>
      </c>
      <c r="F2033" s="15">
        <v>100</v>
      </c>
      <c r="G2033" s="15">
        <v>100</v>
      </c>
      <c r="H2033" s="15">
        <v>100</v>
      </c>
    </row>
    <row r="2034" spans="1:8" x14ac:dyDescent="0.2">
      <c r="A2034" s="70" t="s">
        <v>257</v>
      </c>
      <c r="B2034" s="70"/>
      <c r="C2034" s="16">
        <v>90000</v>
      </c>
      <c r="D2034" s="16">
        <v>90000</v>
      </c>
      <c r="E2034" s="16">
        <v>90000</v>
      </c>
      <c r="F2034" s="16">
        <v>100</v>
      </c>
      <c r="G2034" s="16">
        <v>100</v>
      </c>
      <c r="H2034" s="16">
        <v>100</v>
      </c>
    </row>
    <row r="2035" spans="1:8" x14ac:dyDescent="0.2">
      <c r="A2035" s="70" t="s">
        <v>258</v>
      </c>
      <c r="B2035" s="70"/>
      <c r="C2035" s="16">
        <v>90000</v>
      </c>
      <c r="D2035" s="16">
        <v>90000</v>
      </c>
      <c r="E2035" s="16">
        <v>90000</v>
      </c>
      <c r="F2035" s="16">
        <v>100</v>
      </c>
      <c r="G2035" s="16">
        <v>100</v>
      </c>
      <c r="H2035" s="16">
        <v>100</v>
      </c>
    </row>
    <row r="2036" spans="1:8" x14ac:dyDescent="0.2">
      <c r="A2036" t="s">
        <v>21</v>
      </c>
      <c r="B2036" t="s">
        <v>22</v>
      </c>
      <c r="C2036" s="2">
        <v>90000</v>
      </c>
      <c r="D2036" s="2">
        <v>90000</v>
      </c>
      <c r="E2036" s="2">
        <v>90000</v>
      </c>
      <c r="F2036" s="2">
        <v>100</v>
      </c>
      <c r="G2036" s="2">
        <v>100</v>
      </c>
      <c r="H2036" s="2">
        <v>100</v>
      </c>
    </row>
    <row r="2037" spans="1:8" x14ac:dyDescent="0.2">
      <c r="A2037" t="s">
        <v>154</v>
      </c>
      <c r="B2037" t="s">
        <v>155</v>
      </c>
      <c r="C2037" s="2">
        <v>90000</v>
      </c>
      <c r="D2037" s="2">
        <v>90000</v>
      </c>
      <c r="E2037" s="2">
        <v>90000</v>
      </c>
      <c r="F2037" s="2">
        <v>100</v>
      </c>
      <c r="G2037" s="2">
        <v>100</v>
      </c>
      <c r="H2037" s="2">
        <v>100</v>
      </c>
    </row>
    <row r="2038" spans="1:8" x14ac:dyDescent="0.2">
      <c r="A2038" t="s">
        <v>160</v>
      </c>
      <c r="B2038" t="s">
        <v>161</v>
      </c>
      <c r="C2038" s="2">
        <v>90000</v>
      </c>
      <c r="D2038" s="2">
        <v>0</v>
      </c>
      <c r="E2038" s="2">
        <v>0</v>
      </c>
      <c r="F2038" s="2">
        <v>0</v>
      </c>
      <c r="G2038" s="2">
        <v>0</v>
      </c>
      <c r="H2038" s="2">
        <v>0</v>
      </c>
    </row>
    <row r="2039" spans="1:8" x14ac:dyDescent="0.2">
      <c r="A2039" s="70" t="s">
        <v>275</v>
      </c>
      <c r="B2039" s="70"/>
      <c r="C2039" s="16">
        <v>260000</v>
      </c>
      <c r="D2039" s="16">
        <v>260000</v>
      </c>
      <c r="E2039" s="16">
        <v>260000</v>
      </c>
      <c r="F2039" s="16">
        <v>100</v>
      </c>
      <c r="G2039" s="16">
        <v>100</v>
      </c>
      <c r="H2039" s="16">
        <v>100</v>
      </c>
    </row>
    <row r="2040" spans="1:8" x14ac:dyDescent="0.2">
      <c r="A2040" s="70" t="s">
        <v>406</v>
      </c>
      <c r="B2040" s="70"/>
      <c r="C2040" s="16">
        <v>260000</v>
      </c>
      <c r="D2040" s="16">
        <v>260000</v>
      </c>
      <c r="E2040" s="16">
        <v>260000</v>
      </c>
      <c r="F2040" s="16">
        <v>100</v>
      </c>
      <c r="G2040" s="16">
        <v>100</v>
      </c>
      <c r="H2040" s="16">
        <v>100</v>
      </c>
    </row>
    <row r="2041" spans="1:8" x14ac:dyDescent="0.2">
      <c r="A2041" t="s">
        <v>21</v>
      </c>
      <c r="B2041" t="s">
        <v>22</v>
      </c>
      <c r="C2041" s="2">
        <v>260000</v>
      </c>
      <c r="D2041" s="2">
        <v>260000</v>
      </c>
      <c r="E2041" s="2">
        <v>260000</v>
      </c>
      <c r="F2041" s="2">
        <v>100</v>
      </c>
      <c r="G2041" s="2">
        <v>100</v>
      </c>
      <c r="H2041" s="2">
        <v>100</v>
      </c>
    </row>
    <row r="2042" spans="1:8" x14ac:dyDescent="0.2">
      <c r="A2042" t="s">
        <v>154</v>
      </c>
      <c r="B2042" t="s">
        <v>155</v>
      </c>
      <c r="C2042" s="2">
        <v>260000</v>
      </c>
      <c r="D2042" s="2">
        <v>260000</v>
      </c>
      <c r="E2042" s="2">
        <v>260000</v>
      </c>
      <c r="F2042" s="2">
        <v>100</v>
      </c>
      <c r="G2042" s="2">
        <v>100</v>
      </c>
      <c r="H2042" s="2">
        <v>100</v>
      </c>
    </row>
    <row r="2043" spans="1:8" x14ac:dyDescent="0.2">
      <c r="A2043" t="s">
        <v>160</v>
      </c>
      <c r="B2043" t="s">
        <v>161</v>
      </c>
      <c r="C2043" s="2">
        <v>260000</v>
      </c>
      <c r="D2043" s="2">
        <v>0</v>
      </c>
      <c r="E2043" s="2">
        <v>0</v>
      </c>
      <c r="F2043" s="2">
        <v>0</v>
      </c>
      <c r="G2043" s="2">
        <v>0</v>
      </c>
      <c r="H2043" s="2">
        <v>0</v>
      </c>
    </row>
    <row r="2044" spans="1:8" x14ac:dyDescent="0.2">
      <c r="A2044" s="68" t="s">
        <v>493</v>
      </c>
      <c r="B2044" s="68"/>
      <c r="C2044" s="18">
        <v>10000</v>
      </c>
      <c r="D2044" s="18">
        <v>10000</v>
      </c>
      <c r="E2044" s="18">
        <v>10000</v>
      </c>
      <c r="F2044" s="18">
        <v>100</v>
      </c>
      <c r="G2044" s="18">
        <v>100</v>
      </c>
      <c r="H2044" s="18">
        <v>100</v>
      </c>
    </row>
    <row r="2045" spans="1:8" x14ac:dyDescent="0.2">
      <c r="A2045" s="69" t="s">
        <v>237</v>
      </c>
      <c r="B2045" s="69"/>
      <c r="C2045" s="15">
        <v>10000</v>
      </c>
      <c r="D2045" s="15">
        <v>10000</v>
      </c>
      <c r="E2045" s="15">
        <v>10000</v>
      </c>
      <c r="F2045" s="15">
        <v>100</v>
      </c>
      <c r="G2045" s="15">
        <v>100</v>
      </c>
      <c r="H2045" s="15">
        <v>100</v>
      </c>
    </row>
    <row r="2046" spans="1:8" x14ac:dyDescent="0.2">
      <c r="A2046" s="69" t="s">
        <v>239</v>
      </c>
      <c r="B2046" s="69"/>
      <c r="C2046" s="15">
        <v>10000</v>
      </c>
      <c r="D2046" s="15">
        <v>10000</v>
      </c>
      <c r="E2046" s="15">
        <v>10000</v>
      </c>
      <c r="F2046" s="15">
        <v>100</v>
      </c>
      <c r="G2046" s="15">
        <v>100</v>
      </c>
      <c r="H2046" s="15">
        <v>100</v>
      </c>
    </row>
    <row r="2047" spans="1:8" x14ac:dyDescent="0.2">
      <c r="A2047" s="70" t="s">
        <v>271</v>
      </c>
      <c r="B2047" s="70"/>
      <c r="C2047" s="16">
        <v>10000</v>
      </c>
      <c r="D2047" s="16">
        <v>10000</v>
      </c>
      <c r="E2047" s="16">
        <v>10000</v>
      </c>
      <c r="F2047" s="16">
        <v>100</v>
      </c>
      <c r="G2047" s="16">
        <v>100</v>
      </c>
      <c r="H2047" s="16">
        <v>100</v>
      </c>
    </row>
    <row r="2048" spans="1:8" x14ac:dyDescent="0.2">
      <c r="A2048" s="70" t="s">
        <v>489</v>
      </c>
      <c r="B2048" s="70"/>
      <c r="C2048" s="16">
        <v>10000</v>
      </c>
      <c r="D2048" s="16">
        <v>10000</v>
      </c>
      <c r="E2048" s="16">
        <v>10000</v>
      </c>
      <c r="F2048" s="16">
        <v>100</v>
      </c>
      <c r="G2048" s="16">
        <v>100</v>
      </c>
      <c r="H2048" s="16">
        <v>100</v>
      </c>
    </row>
    <row r="2049" spans="1:8" x14ac:dyDescent="0.2">
      <c r="A2049" t="s">
        <v>8</v>
      </c>
      <c r="B2049" t="s">
        <v>20</v>
      </c>
      <c r="C2049" s="2">
        <v>10000</v>
      </c>
      <c r="D2049" s="2">
        <v>10000</v>
      </c>
      <c r="E2049" s="2">
        <v>10000</v>
      </c>
      <c r="F2049" s="2">
        <v>100</v>
      </c>
      <c r="G2049" s="2">
        <v>100</v>
      </c>
      <c r="H2049" s="2">
        <v>100</v>
      </c>
    </row>
    <row r="2050" spans="1:8" x14ac:dyDescent="0.2">
      <c r="A2050" t="s">
        <v>101</v>
      </c>
      <c r="B2050" t="s">
        <v>102</v>
      </c>
      <c r="C2050" s="2">
        <v>10000</v>
      </c>
      <c r="D2050" s="2">
        <v>10000</v>
      </c>
      <c r="E2050" s="2">
        <v>10000</v>
      </c>
      <c r="F2050" s="2">
        <v>100</v>
      </c>
      <c r="G2050" s="2">
        <v>100</v>
      </c>
      <c r="H2050" s="2">
        <v>100</v>
      </c>
    </row>
    <row r="2051" spans="1:8" x14ac:dyDescent="0.2">
      <c r="A2051" t="s">
        <v>107</v>
      </c>
      <c r="B2051" t="s">
        <v>108</v>
      </c>
      <c r="C2051" s="2">
        <v>8000</v>
      </c>
      <c r="D2051" s="2">
        <v>0</v>
      </c>
      <c r="E2051" s="2">
        <v>0</v>
      </c>
      <c r="F2051" s="2">
        <v>0</v>
      </c>
      <c r="G2051" s="2">
        <v>0</v>
      </c>
      <c r="H2051" s="2">
        <v>0</v>
      </c>
    </row>
    <row r="2052" spans="1:8" x14ac:dyDescent="0.2">
      <c r="A2052" t="s">
        <v>111</v>
      </c>
      <c r="B2052" t="s">
        <v>112</v>
      </c>
      <c r="C2052" s="2">
        <v>2000</v>
      </c>
      <c r="D2052" s="2">
        <v>0</v>
      </c>
      <c r="E2052" s="2">
        <v>0</v>
      </c>
      <c r="F2052" s="2">
        <v>0</v>
      </c>
      <c r="G2052" s="2">
        <v>0</v>
      </c>
      <c r="H2052" s="2">
        <v>0</v>
      </c>
    </row>
    <row r="2053" spans="1:8" x14ac:dyDescent="0.2">
      <c r="A2053" s="68" t="s">
        <v>494</v>
      </c>
      <c r="B2053" s="68"/>
      <c r="C2053" s="18">
        <v>11000</v>
      </c>
      <c r="D2053" s="18">
        <v>11000</v>
      </c>
      <c r="E2053" s="18">
        <v>11000</v>
      </c>
      <c r="F2053" s="18">
        <v>100</v>
      </c>
      <c r="G2053" s="18">
        <v>100</v>
      </c>
      <c r="H2053" s="18">
        <v>100</v>
      </c>
    </row>
    <row r="2054" spans="1:8" x14ac:dyDescent="0.2">
      <c r="A2054" s="69" t="s">
        <v>237</v>
      </c>
      <c r="B2054" s="69"/>
      <c r="C2054" s="15">
        <v>11000</v>
      </c>
      <c r="D2054" s="15">
        <v>11000</v>
      </c>
      <c r="E2054" s="15">
        <v>11000</v>
      </c>
      <c r="F2054" s="15">
        <v>100</v>
      </c>
      <c r="G2054" s="15">
        <v>100</v>
      </c>
      <c r="H2054" s="15">
        <v>100</v>
      </c>
    </row>
    <row r="2055" spans="1:8" x14ac:dyDescent="0.2">
      <c r="A2055" s="69" t="s">
        <v>239</v>
      </c>
      <c r="B2055" s="69"/>
      <c r="C2055" s="15">
        <v>11000</v>
      </c>
      <c r="D2055" s="15">
        <v>11000</v>
      </c>
      <c r="E2055" s="15">
        <v>11000</v>
      </c>
      <c r="F2055" s="15">
        <v>100</v>
      </c>
      <c r="G2055" s="15">
        <v>100</v>
      </c>
      <c r="H2055" s="15">
        <v>100</v>
      </c>
    </row>
    <row r="2056" spans="1:8" x14ac:dyDescent="0.2">
      <c r="A2056" s="70" t="s">
        <v>271</v>
      </c>
      <c r="B2056" s="70"/>
      <c r="C2056" s="16">
        <v>11000</v>
      </c>
      <c r="D2056" s="16">
        <v>11000</v>
      </c>
      <c r="E2056" s="16">
        <v>11000</v>
      </c>
      <c r="F2056" s="16">
        <v>100</v>
      </c>
      <c r="G2056" s="16">
        <v>100</v>
      </c>
      <c r="H2056" s="16">
        <v>100</v>
      </c>
    </row>
    <row r="2057" spans="1:8" x14ac:dyDescent="0.2">
      <c r="A2057" s="70" t="s">
        <v>489</v>
      </c>
      <c r="B2057" s="70"/>
      <c r="C2057" s="16">
        <v>11000</v>
      </c>
      <c r="D2057" s="16">
        <v>11000</v>
      </c>
      <c r="E2057" s="16">
        <v>11000</v>
      </c>
      <c r="F2057" s="16">
        <v>100</v>
      </c>
      <c r="G2057" s="16">
        <v>100</v>
      </c>
      <c r="H2057" s="16">
        <v>100</v>
      </c>
    </row>
    <row r="2058" spans="1:8" x14ac:dyDescent="0.2">
      <c r="A2058" t="s">
        <v>8</v>
      </c>
      <c r="B2058" t="s">
        <v>20</v>
      </c>
      <c r="C2058" s="2">
        <v>11000</v>
      </c>
      <c r="D2058" s="2">
        <v>11000</v>
      </c>
      <c r="E2058" s="2">
        <v>11000</v>
      </c>
      <c r="F2058" s="2">
        <v>100</v>
      </c>
      <c r="G2058" s="2">
        <v>100</v>
      </c>
      <c r="H2058" s="2">
        <v>100</v>
      </c>
    </row>
    <row r="2059" spans="1:8" x14ac:dyDescent="0.2">
      <c r="A2059" t="s">
        <v>101</v>
      </c>
      <c r="B2059" t="s">
        <v>102</v>
      </c>
      <c r="C2059" s="2">
        <v>11000</v>
      </c>
      <c r="D2059" s="2">
        <v>11000</v>
      </c>
      <c r="E2059" s="2">
        <v>11000</v>
      </c>
      <c r="F2059" s="2">
        <v>100</v>
      </c>
      <c r="G2059" s="2">
        <v>100</v>
      </c>
      <c r="H2059" s="2">
        <v>100</v>
      </c>
    </row>
    <row r="2060" spans="1:8" x14ac:dyDescent="0.2">
      <c r="A2060" t="s">
        <v>107</v>
      </c>
      <c r="B2060" t="s">
        <v>108</v>
      </c>
      <c r="C2060" s="2">
        <v>7000</v>
      </c>
      <c r="D2060" s="2">
        <v>0</v>
      </c>
      <c r="E2060" s="2">
        <v>0</v>
      </c>
      <c r="F2060" s="2">
        <v>0</v>
      </c>
      <c r="G2060" s="2">
        <v>0</v>
      </c>
      <c r="H2060" s="2">
        <v>0</v>
      </c>
    </row>
    <row r="2061" spans="1:8" x14ac:dyDescent="0.2">
      <c r="A2061" t="s">
        <v>109</v>
      </c>
      <c r="B2061" t="s">
        <v>110</v>
      </c>
      <c r="C2061" s="2">
        <v>1500</v>
      </c>
      <c r="D2061" s="2">
        <v>0</v>
      </c>
      <c r="E2061" s="2">
        <v>0</v>
      </c>
      <c r="F2061" s="2">
        <v>0</v>
      </c>
      <c r="G2061" s="2">
        <v>0</v>
      </c>
      <c r="H2061" s="2">
        <v>0</v>
      </c>
    </row>
    <row r="2062" spans="1:8" x14ac:dyDescent="0.2">
      <c r="A2062" t="s">
        <v>111</v>
      </c>
      <c r="B2062" t="s">
        <v>112</v>
      </c>
      <c r="C2062" s="2">
        <v>2500</v>
      </c>
      <c r="D2062" s="2">
        <v>0</v>
      </c>
      <c r="E2062" s="2">
        <v>0</v>
      </c>
      <c r="F2062" s="2">
        <v>0</v>
      </c>
      <c r="G2062" s="2">
        <v>0</v>
      </c>
      <c r="H2062" s="2">
        <v>0</v>
      </c>
    </row>
    <row r="2063" spans="1:8" x14ac:dyDescent="0.2">
      <c r="A2063" s="68" t="s">
        <v>495</v>
      </c>
      <c r="B2063" s="68"/>
      <c r="C2063" s="18">
        <v>4000</v>
      </c>
      <c r="D2063" s="18">
        <v>4000</v>
      </c>
      <c r="E2063" s="18">
        <v>4000</v>
      </c>
      <c r="F2063" s="18">
        <v>100</v>
      </c>
      <c r="G2063" s="18">
        <v>100</v>
      </c>
      <c r="H2063" s="18">
        <v>100</v>
      </c>
    </row>
    <row r="2064" spans="1:8" x14ac:dyDescent="0.2">
      <c r="A2064" s="69" t="s">
        <v>237</v>
      </c>
      <c r="B2064" s="69"/>
      <c r="C2064" s="15">
        <v>4000</v>
      </c>
      <c r="D2064" s="15">
        <v>4000</v>
      </c>
      <c r="E2064" s="15">
        <v>4000</v>
      </c>
      <c r="F2064" s="15">
        <v>100</v>
      </c>
      <c r="G2064" s="15">
        <v>100</v>
      </c>
      <c r="H2064" s="15">
        <v>100</v>
      </c>
    </row>
    <row r="2065" spans="1:8" x14ac:dyDescent="0.2">
      <c r="A2065" s="69" t="s">
        <v>239</v>
      </c>
      <c r="B2065" s="69"/>
      <c r="C2065" s="15">
        <v>4000</v>
      </c>
      <c r="D2065" s="15">
        <v>4000</v>
      </c>
      <c r="E2065" s="15">
        <v>4000</v>
      </c>
      <c r="F2065" s="15">
        <v>100</v>
      </c>
      <c r="G2065" s="15">
        <v>100</v>
      </c>
      <c r="H2065" s="15">
        <v>100</v>
      </c>
    </row>
    <row r="2066" spans="1:8" x14ac:dyDescent="0.2">
      <c r="A2066" s="70" t="s">
        <v>271</v>
      </c>
      <c r="B2066" s="70"/>
      <c r="C2066" s="16">
        <v>4000</v>
      </c>
      <c r="D2066" s="16">
        <v>4000</v>
      </c>
      <c r="E2066" s="16">
        <v>4000</v>
      </c>
      <c r="F2066" s="16">
        <v>100</v>
      </c>
      <c r="G2066" s="16">
        <v>100</v>
      </c>
      <c r="H2066" s="16">
        <v>100</v>
      </c>
    </row>
    <row r="2067" spans="1:8" x14ac:dyDescent="0.2">
      <c r="A2067" s="70" t="s">
        <v>489</v>
      </c>
      <c r="B2067" s="70"/>
      <c r="C2067" s="16">
        <v>4000</v>
      </c>
      <c r="D2067" s="16">
        <v>4000</v>
      </c>
      <c r="E2067" s="16">
        <v>4000</v>
      </c>
      <c r="F2067" s="16">
        <v>100</v>
      </c>
      <c r="G2067" s="16">
        <v>100</v>
      </c>
      <c r="H2067" s="16">
        <v>100</v>
      </c>
    </row>
    <row r="2068" spans="1:8" x14ac:dyDescent="0.2">
      <c r="A2068" t="s">
        <v>8</v>
      </c>
      <c r="B2068" t="s">
        <v>20</v>
      </c>
      <c r="C2068" s="2">
        <v>4000</v>
      </c>
      <c r="D2068" s="2">
        <v>4000</v>
      </c>
      <c r="E2068" s="2">
        <v>4000</v>
      </c>
      <c r="F2068" s="2">
        <v>100</v>
      </c>
      <c r="G2068" s="2">
        <v>100</v>
      </c>
      <c r="H2068" s="2">
        <v>100</v>
      </c>
    </row>
    <row r="2069" spans="1:8" x14ac:dyDescent="0.2">
      <c r="A2069" t="s">
        <v>101</v>
      </c>
      <c r="B2069" t="s">
        <v>102</v>
      </c>
      <c r="C2069" s="2">
        <v>4000</v>
      </c>
      <c r="D2069" s="2">
        <v>4000</v>
      </c>
      <c r="E2069" s="2">
        <v>4000</v>
      </c>
      <c r="F2069" s="2">
        <v>100</v>
      </c>
      <c r="G2069" s="2">
        <v>100</v>
      </c>
      <c r="H2069" s="2">
        <v>100</v>
      </c>
    </row>
    <row r="2070" spans="1:8" x14ac:dyDescent="0.2">
      <c r="A2070" t="s">
        <v>105</v>
      </c>
      <c r="B2070" t="s">
        <v>106</v>
      </c>
      <c r="C2070" s="2">
        <v>500</v>
      </c>
      <c r="D2070" s="2">
        <v>0</v>
      </c>
      <c r="E2070" s="2">
        <v>0</v>
      </c>
      <c r="F2070" s="2">
        <v>0</v>
      </c>
      <c r="G2070" s="2">
        <v>0</v>
      </c>
      <c r="H2070" s="2">
        <v>0</v>
      </c>
    </row>
    <row r="2071" spans="1:8" x14ac:dyDescent="0.2">
      <c r="A2071" t="s">
        <v>107</v>
      </c>
      <c r="B2071" t="s">
        <v>108</v>
      </c>
      <c r="C2071" s="2">
        <v>3500</v>
      </c>
      <c r="D2071" s="2">
        <v>0</v>
      </c>
      <c r="E2071" s="2">
        <v>0</v>
      </c>
      <c r="F2071" s="2">
        <v>0</v>
      </c>
      <c r="G2071" s="2">
        <v>0</v>
      </c>
      <c r="H2071" s="2">
        <v>0</v>
      </c>
    </row>
    <row r="2072" spans="1:8" x14ac:dyDescent="0.2">
      <c r="A2072" s="68" t="s">
        <v>496</v>
      </c>
      <c r="B2072" s="68"/>
      <c r="C2072" s="18">
        <v>3500</v>
      </c>
      <c r="D2072" s="18">
        <v>3500</v>
      </c>
      <c r="E2072" s="18">
        <v>3500</v>
      </c>
      <c r="F2072" s="18">
        <v>100</v>
      </c>
      <c r="G2072" s="18">
        <v>100</v>
      </c>
      <c r="H2072" s="18">
        <v>100</v>
      </c>
    </row>
    <row r="2073" spans="1:8" x14ac:dyDescent="0.2">
      <c r="A2073" s="69" t="s">
        <v>237</v>
      </c>
      <c r="B2073" s="69"/>
      <c r="C2073" s="15">
        <v>3500</v>
      </c>
      <c r="D2073" s="15">
        <v>3500</v>
      </c>
      <c r="E2073" s="15">
        <v>3500</v>
      </c>
      <c r="F2073" s="15">
        <v>100</v>
      </c>
      <c r="G2073" s="15">
        <v>100</v>
      </c>
      <c r="H2073" s="15">
        <v>100</v>
      </c>
    </row>
    <row r="2074" spans="1:8" x14ac:dyDescent="0.2">
      <c r="A2074" s="69" t="s">
        <v>239</v>
      </c>
      <c r="B2074" s="69"/>
      <c r="C2074" s="15">
        <v>3500</v>
      </c>
      <c r="D2074" s="15">
        <v>3500</v>
      </c>
      <c r="E2074" s="15">
        <v>3500</v>
      </c>
      <c r="F2074" s="15">
        <v>100</v>
      </c>
      <c r="G2074" s="15">
        <v>100</v>
      </c>
      <c r="H2074" s="15">
        <v>100</v>
      </c>
    </row>
    <row r="2075" spans="1:8" x14ac:dyDescent="0.2">
      <c r="A2075" s="70" t="s">
        <v>271</v>
      </c>
      <c r="B2075" s="70"/>
      <c r="C2075" s="16">
        <v>3500</v>
      </c>
      <c r="D2075" s="16">
        <v>3500</v>
      </c>
      <c r="E2075" s="16">
        <v>3500</v>
      </c>
      <c r="F2075" s="16">
        <v>100</v>
      </c>
      <c r="G2075" s="16">
        <v>100</v>
      </c>
      <c r="H2075" s="16">
        <v>100</v>
      </c>
    </row>
    <row r="2076" spans="1:8" x14ac:dyDescent="0.2">
      <c r="A2076" s="70" t="s">
        <v>489</v>
      </c>
      <c r="B2076" s="70"/>
      <c r="C2076" s="16">
        <v>3500</v>
      </c>
      <c r="D2076" s="16">
        <v>3500</v>
      </c>
      <c r="E2076" s="16">
        <v>3500</v>
      </c>
      <c r="F2076" s="16">
        <v>100</v>
      </c>
      <c r="G2076" s="16">
        <v>100</v>
      </c>
      <c r="H2076" s="16">
        <v>100</v>
      </c>
    </row>
    <row r="2077" spans="1:8" x14ac:dyDescent="0.2">
      <c r="A2077" t="s">
        <v>8</v>
      </c>
      <c r="B2077" t="s">
        <v>20</v>
      </c>
      <c r="C2077" s="2">
        <v>3500</v>
      </c>
      <c r="D2077" s="2">
        <v>3500</v>
      </c>
      <c r="E2077" s="2">
        <v>3500</v>
      </c>
      <c r="F2077" s="2">
        <v>100</v>
      </c>
      <c r="G2077" s="2">
        <v>100</v>
      </c>
      <c r="H2077" s="2">
        <v>100</v>
      </c>
    </row>
    <row r="2078" spans="1:8" x14ac:dyDescent="0.2">
      <c r="A2078" t="s">
        <v>101</v>
      </c>
      <c r="B2078" t="s">
        <v>102</v>
      </c>
      <c r="C2078" s="2">
        <v>3500</v>
      </c>
      <c r="D2078" s="2">
        <v>3500</v>
      </c>
      <c r="E2078" s="2">
        <v>3500</v>
      </c>
      <c r="F2078" s="2">
        <v>100</v>
      </c>
      <c r="G2078" s="2">
        <v>100</v>
      </c>
      <c r="H2078" s="2">
        <v>100</v>
      </c>
    </row>
    <row r="2079" spans="1:8" x14ac:dyDescent="0.2">
      <c r="A2079" t="s">
        <v>107</v>
      </c>
      <c r="B2079" t="s">
        <v>108</v>
      </c>
      <c r="C2079" s="2">
        <v>3500</v>
      </c>
      <c r="D2079" s="2">
        <v>0</v>
      </c>
      <c r="E2079" s="2">
        <v>0</v>
      </c>
      <c r="F2079" s="2">
        <v>0</v>
      </c>
      <c r="G2079" s="2">
        <v>0</v>
      </c>
      <c r="H2079" s="2">
        <v>0</v>
      </c>
    </row>
    <row r="2080" spans="1:8" x14ac:dyDescent="0.2">
      <c r="A2080" s="68" t="s">
        <v>497</v>
      </c>
      <c r="B2080" s="68"/>
      <c r="C2080" s="18">
        <v>5000</v>
      </c>
      <c r="D2080" s="18">
        <v>5000</v>
      </c>
      <c r="E2080" s="18">
        <v>5000</v>
      </c>
      <c r="F2080" s="18">
        <v>100</v>
      </c>
      <c r="G2080" s="18">
        <v>100</v>
      </c>
      <c r="H2080" s="18">
        <v>100</v>
      </c>
    </row>
    <row r="2081" spans="1:8" x14ac:dyDescent="0.2">
      <c r="A2081" s="69" t="s">
        <v>237</v>
      </c>
      <c r="B2081" s="69"/>
      <c r="C2081" s="15">
        <v>5000</v>
      </c>
      <c r="D2081" s="15">
        <v>5000</v>
      </c>
      <c r="E2081" s="15">
        <v>5000</v>
      </c>
      <c r="F2081" s="15">
        <v>100</v>
      </c>
      <c r="G2081" s="15">
        <v>100</v>
      </c>
      <c r="H2081" s="15">
        <v>100</v>
      </c>
    </row>
    <row r="2082" spans="1:8" x14ac:dyDescent="0.2">
      <c r="A2082" s="69" t="s">
        <v>239</v>
      </c>
      <c r="B2082" s="69"/>
      <c r="C2082" s="15">
        <v>5000</v>
      </c>
      <c r="D2082" s="15">
        <v>5000</v>
      </c>
      <c r="E2082" s="15">
        <v>5000</v>
      </c>
      <c r="F2082" s="15">
        <v>100</v>
      </c>
      <c r="G2082" s="15">
        <v>100</v>
      </c>
      <c r="H2082" s="15">
        <v>100</v>
      </c>
    </row>
    <row r="2083" spans="1:8" x14ac:dyDescent="0.2">
      <c r="A2083" s="70" t="s">
        <v>271</v>
      </c>
      <c r="B2083" s="70"/>
      <c r="C2083" s="16">
        <v>5000</v>
      </c>
      <c r="D2083" s="16">
        <v>5000</v>
      </c>
      <c r="E2083" s="16">
        <v>5000</v>
      </c>
      <c r="F2083" s="16">
        <v>100</v>
      </c>
      <c r="G2083" s="16">
        <v>100</v>
      </c>
      <c r="H2083" s="16">
        <v>100</v>
      </c>
    </row>
    <row r="2084" spans="1:8" x14ac:dyDescent="0.2">
      <c r="A2084" s="70" t="s">
        <v>489</v>
      </c>
      <c r="B2084" s="70"/>
      <c r="C2084" s="16">
        <v>5000</v>
      </c>
      <c r="D2084" s="16">
        <v>5000</v>
      </c>
      <c r="E2084" s="16">
        <v>5000</v>
      </c>
      <c r="F2084" s="16">
        <v>100</v>
      </c>
      <c r="G2084" s="16">
        <v>100</v>
      </c>
      <c r="H2084" s="16">
        <v>100</v>
      </c>
    </row>
    <row r="2085" spans="1:8" x14ac:dyDescent="0.2">
      <c r="A2085" t="s">
        <v>8</v>
      </c>
      <c r="B2085" t="s">
        <v>20</v>
      </c>
      <c r="C2085" s="2">
        <v>5000</v>
      </c>
      <c r="D2085" s="2">
        <v>5000</v>
      </c>
      <c r="E2085" s="2">
        <v>5000</v>
      </c>
      <c r="F2085" s="2">
        <v>100</v>
      </c>
      <c r="G2085" s="2">
        <v>100</v>
      </c>
      <c r="H2085" s="2">
        <v>100</v>
      </c>
    </row>
    <row r="2086" spans="1:8" x14ac:dyDescent="0.2">
      <c r="A2086" t="s">
        <v>101</v>
      </c>
      <c r="B2086" t="s">
        <v>102</v>
      </c>
      <c r="C2086" s="2">
        <v>5000</v>
      </c>
      <c r="D2086" s="2">
        <v>5000</v>
      </c>
      <c r="E2086" s="2">
        <v>5000</v>
      </c>
      <c r="F2086" s="2">
        <v>100</v>
      </c>
      <c r="G2086" s="2">
        <v>100</v>
      </c>
      <c r="H2086" s="2">
        <v>100</v>
      </c>
    </row>
    <row r="2087" spans="1:8" x14ac:dyDescent="0.2">
      <c r="A2087" t="s">
        <v>107</v>
      </c>
      <c r="B2087" t="s">
        <v>108</v>
      </c>
      <c r="C2087" s="2">
        <v>5000</v>
      </c>
      <c r="D2087" s="2">
        <v>0</v>
      </c>
      <c r="E2087" s="2">
        <v>0</v>
      </c>
      <c r="F2087" s="2">
        <v>0</v>
      </c>
      <c r="G2087" s="2">
        <v>0</v>
      </c>
      <c r="H2087" s="2">
        <v>0</v>
      </c>
    </row>
    <row r="2088" spans="1:8" x14ac:dyDescent="0.2">
      <c r="A2088" s="68" t="s">
        <v>498</v>
      </c>
      <c r="B2088" s="68"/>
      <c r="C2088" s="18">
        <v>14000</v>
      </c>
      <c r="D2088" s="18">
        <v>14000</v>
      </c>
      <c r="E2088" s="18">
        <v>14000</v>
      </c>
      <c r="F2088" s="18">
        <v>100</v>
      </c>
      <c r="G2088" s="18">
        <v>100</v>
      </c>
      <c r="H2088" s="18">
        <v>100</v>
      </c>
    </row>
    <row r="2089" spans="1:8" x14ac:dyDescent="0.2">
      <c r="A2089" s="69" t="s">
        <v>237</v>
      </c>
      <c r="B2089" s="69"/>
      <c r="C2089" s="15">
        <v>14000</v>
      </c>
      <c r="D2089" s="15">
        <v>14000</v>
      </c>
      <c r="E2089" s="15">
        <v>14000</v>
      </c>
      <c r="F2089" s="15">
        <v>100</v>
      </c>
      <c r="G2089" s="15">
        <v>100</v>
      </c>
      <c r="H2089" s="15">
        <v>100</v>
      </c>
    </row>
    <row r="2090" spans="1:8" x14ac:dyDescent="0.2">
      <c r="A2090" s="69" t="s">
        <v>239</v>
      </c>
      <c r="B2090" s="69"/>
      <c r="C2090" s="15">
        <v>14000</v>
      </c>
      <c r="D2090" s="15">
        <v>14000</v>
      </c>
      <c r="E2090" s="15">
        <v>14000</v>
      </c>
      <c r="F2090" s="15">
        <v>100</v>
      </c>
      <c r="G2090" s="15">
        <v>100</v>
      </c>
      <c r="H2090" s="15">
        <v>100</v>
      </c>
    </row>
    <row r="2091" spans="1:8" x14ac:dyDescent="0.2">
      <c r="A2091" s="70" t="s">
        <v>271</v>
      </c>
      <c r="B2091" s="70"/>
      <c r="C2091" s="16">
        <v>7000</v>
      </c>
      <c r="D2091" s="16">
        <v>7000</v>
      </c>
      <c r="E2091" s="16">
        <v>7000</v>
      </c>
      <c r="F2091" s="16">
        <v>100</v>
      </c>
      <c r="G2091" s="16">
        <v>100</v>
      </c>
      <c r="H2091" s="16">
        <v>100</v>
      </c>
    </row>
    <row r="2092" spans="1:8" x14ac:dyDescent="0.2">
      <c r="A2092" s="70" t="s">
        <v>489</v>
      </c>
      <c r="B2092" s="70"/>
      <c r="C2092" s="16">
        <v>7000</v>
      </c>
      <c r="D2092" s="16">
        <v>7000</v>
      </c>
      <c r="E2092" s="16">
        <v>7000</v>
      </c>
      <c r="F2092" s="16">
        <v>100</v>
      </c>
      <c r="G2092" s="16">
        <v>100</v>
      </c>
      <c r="H2092" s="16">
        <v>100</v>
      </c>
    </row>
    <row r="2093" spans="1:8" x14ac:dyDescent="0.2">
      <c r="A2093" t="s">
        <v>8</v>
      </c>
      <c r="B2093" t="s">
        <v>20</v>
      </c>
      <c r="C2093" s="2">
        <v>7000</v>
      </c>
      <c r="D2093" s="2">
        <v>7000</v>
      </c>
      <c r="E2093" s="2">
        <v>7000</v>
      </c>
      <c r="F2093" s="2">
        <v>100</v>
      </c>
      <c r="G2093" s="2">
        <v>100</v>
      </c>
      <c r="H2093" s="2">
        <v>100</v>
      </c>
    </row>
    <row r="2094" spans="1:8" x14ac:dyDescent="0.2">
      <c r="A2094" t="s">
        <v>101</v>
      </c>
      <c r="B2094" t="s">
        <v>102</v>
      </c>
      <c r="C2094" s="2">
        <v>7000</v>
      </c>
      <c r="D2094" s="2">
        <v>7000</v>
      </c>
      <c r="E2094" s="2">
        <v>7000</v>
      </c>
      <c r="F2094" s="2">
        <v>100</v>
      </c>
      <c r="G2094" s="2">
        <v>100</v>
      </c>
      <c r="H2094" s="2">
        <v>100</v>
      </c>
    </row>
    <row r="2095" spans="1:8" x14ac:dyDescent="0.2">
      <c r="A2095" t="s">
        <v>107</v>
      </c>
      <c r="B2095" t="s">
        <v>108</v>
      </c>
      <c r="C2095" s="2">
        <v>7000</v>
      </c>
      <c r="D2095" s="2">
        <v>0</v>
      </c>
      <c r="E2095" s="2">
        <v>0</v>
      </c>
      <c r="F2095" s="2">
        <v>0</v>
      </c>
      <c r="G2095" s="2">
        <v>0</v>
      </c>
      <c r="H2095" s="2">
        <v>0</v>
      </c>
    </row>
    <row r="2096" spans="1:8" x14ac:dyDescent="0.2">
      <c r="A2096" s="70" t="s">
        <v>275</v>
      </c>
      <c r="B2096" s="70"/>
      <c r="C2096" s="16">
        <v>7000</v>
      </c>
      <c r="D2096" s="16">
        <v>7000</v>
      </c>
      <c r="E2096" s="16">
        <v>7000</v>
      </c>
      <c r="F2096" s="16">
        <v>100</v>
      </c>
      <c r="G2096" s="16">
        <v>100</v>
      </c>
      <c r="H2096" s="16">
        <v>100</v>
      </c>
    </row>
    <row r="2097" spans="1:8" x14ac:dyDescent="0.2">
      <c r="A2097" s="70" t="s">
        <v>406</v>
      </c>
      <c r="B2097" s="70"/>
      <c r="C2097" s="16">
        <v>7000</v>
      </c>
      <c r="D2097" s="16">
        <v>7000</v>
      </c>
      <c r="E2097" s="16">
        <v>7000</v>
      </c>
      <c r="F2097" s="16">
        <v>100</v>
      </c>
      <c r="G2097" s="16">
        <v>100</v>
      </c>
      <c r="H2097" s="16">
        <v>100</v>
      </c>
    </row>
    <row r="2098" spans="1:8" x14ac:dyDescent="0.2">
      <c r="A2098" t="s">
        <v>8</v>
      </c>
      <c r="B2098" t="s">
        <v>20</v>
      </c>
      <c r="C2098" s="2">
        <v>7000</v>
      </c>
      <c r="D2098" s="2">
        <v>7000</v>
      </c>
      <c r="E2098" s="2">
        <v>7000</v>
      </c>
      <c r="F2098" s="2">
        <v>100</v>
      </c>
      <c r="G2098" s="2">
        <v>100</v>
      </c>
      <c r="H2098" s="2">
        <v>100</v>
      </c>
    </row>
    <row r="2099" spans="1:8" x14ac:dyDescent="0.2">
      <c r="A2099" t="s">
        <v>101</v>
      </c>
      <c r="B2099" t="s">
        <v>102</v>
      </c>
      <c r="C2099" s="2">
        <v>7000</v>
      </c>
      <c r="D2099" s="2">
        <v>7000</v>
      </c>
      <c r="E2099" s="2">
        <v>7000</v>
      </c>
      <c r="F2099" s="2">
        <v>100</v>
      </c>
      <c r="G2099" s="2">
        <v>100</v>
      </c>
      <c r="H2099" s="2">
        <v>100</v>
      </c>
    </row>
    <row r="2100" spans="1:8" x14ac:dyDescent="0.2">
      <c r="A2100" t="s">
        <v>107</v>
      </c>
      <c r="B2100" t="s">
        <v>108</v>
      </c>
      <c r="C2100" s="2">
        <v>7000</v>
      </c>
      <c r="D2100" s="2">
        <v>0</v>
      </c>
      <c r="E2100" s="2">
        <v>0</v>
      </c>
      <c r="F2100" s="2">
        <v>0</v>
      </c>
      <c r="G2100" s="2">
        <v>0</v>
      </c>
      <c r="H2100" s="2">
        <v>0</v>
      </c>
    </row>
    <row r="2101" spans="1:8" x14ac:dyDescent="0.2">
      <c r="A2101" s="68" t="s">
        <v>499</v>
      </c>
      <c r="B2101" s="68"/>
      <c r="C2101" s="18">
        <v>7000</v>
      </c>
      <c r="D2101" s="18">
        <v>7000</v>
      </c>
      <c r="E2101" s="18">
        <v>7000</v>
      </c>
      <c r="F2101" s="18">
        <v>100</v>
      </c>
      <c r="G2101" s="18">
        <v>100</v>
      </c>
      <c r="H2101" s="18">
        <v>100</v>
      </c>
    </row>
    <row r="2102" spans="1:8" x14ac:dyDescent="0.2">
      <c r="A2102" s="69" t="s">
        <v>237</v>
      </c>
      <c r="B2102" s="69"/>
      <c r="C2102" s="15">
        <v>7000</v>
      </c>
      <c r="D2102" s="15">
        <v>7000</v>
      </c>
      <c r="E2102" s="15">
        <v>7000</v>
      </c>
      <c r="F2102" s="15">
        <v>100</v>
      </c>
      <c r="G2102" s="15">
        <v>100</v>
      </c>
      <c r="H2102" s="15">
        <v>100</v>
      </c>
    </row>
    <row r="2103" spans="1:8" x14ac:dyDescent="0.2">
      <c r="A2103" s="69" t="s">
        <v>239</v>
      </c>
      <c r="B2103" s="69"/>
      <c r="C2103" s="15">
        <v>7000</v>
      </c>
      <c r="D2103" s="15">
        <v>7000</v>
      </c>
      <c r="E2103" s="15">
        <v>7000</v>
      </c>
      <c r="F2103" s="15">
        <v>100</v>
      </c>
      <c r="G2103" s="15">
        <v>100</v>
      </c>
      <c r="H2103" s="15">
        <v>100</v>
      </c>
    </row>
    <row r="2104" spans="1:8" x14ac:dyDescent="0.2">
      <c r="A2104" s="70" t="s">
        <v>271</v>
      </c>
      <c r="B2104" s="70"/>
      <c r="C2104" s="16">
        <v>3500</v>
      </c>
      <c r="D2104" s="16">
        <v>3500</v>
      </c>
      <c r="E2104" s="16">
        <v>3500</v>
      </c>
      <c r="F2104" s="16">
        <v>100</v>
      </c>
      <c r="G2104" s="16">
        <v>100</v>
      </c>
      <c r="H2104" s="16">
        <v>100</v>
      </c>
    </row>
    <row r="2105" spans="1:8" x14ac:dyDescent="0.2">
      <c r="A2105" s="70" t="s">
        <v>489</v>
      </c>
      <c r="B2105" s="70"/>
      <c r="C2105" s="16">
        <v>3500</v>
      </c>
      <c r="D2105" s="16">
        <v>3500</v>
      </c>
      <c r="E2105" s="16">
        <v>3500</v>
      </c>
      <c r="F2105" s="16">
        <v>100</v>
      </c>
      <c r="G2105" s="16">
        <v>100</v>
      </c>
      <c r="H2105" s="16">
        <v>100</v>
      </c>
    </row>
    <row r="2106" spans="1:8" x14ac:dyDescent="0.2">
      <c r="A2106" t="s">
        <v>8</v>
      </c>
      <c r="B2106" t="s">
        <v>20</v>
      </c>
      <c r="C2106" s="2">
        <v>3500</v>
      </c>
      <c r="D2106" s="2">
        <v>3500</v>
      </c>
      <c r="E2106" s="2">
        <v>3500</v>
      </c>
      <c r="F2106" s="2">
        <v>100</v>
      </c>
      <c r="G2106" s="2">
        <v>100</v>
      </c>
      <c r="H2106" s="2">
        <v>100</v>
      </c>
    </row>
    <row r="2107" spans="1:8" x14ac:dyDescent="0.2">
      <c r="A2107" t="s">
        <v>101</v>
      </c>
      <c r="B2107" t="s">
        <v>102</v>
      </c>
      <c r="C2107" s="2">
        <v>3500</v>
      </c>
      <c r="D2107" s="2">
        <v>3500</v>
      </c>
      <c r="E2107" s="2">
        <v>3500</v>
      </c>
      <c r="F2107" s="2">
        <v>100</v>
      </c>
      <c r="G2107" s="2">
        <v>100</v>
      </c>
      <c r="H2107" s="2">
        <v>100</v>
      </c>
    </row>
    <row r="2108" spans="1:8" x14ac:dyDescent="0.2">
      <c r="A2108" t="s">
        <v>107</v>
      </c>
      <c r="B2108" t="s">
        <v>108</v>
      </c>
      <c r="C2108" s="2">
        <v>3500</v>
      </c>
      <c r="D2108" s="2">
        <v>0</v>
      </c>
      <c r="E2108" s="2">
        <v>0</v>
      </c>
      <c r="F2108" s="2">
        <v>0</v>
      </c>
      <c r="G2108" s="2">
        <v>0</v>
      </c>
      <c r="H2108" s="2">
        <v>0</v>
      </c>
    </row>
    <row r="2109" spans="1:8" x14ac:dyDescent="0.2">
      <c r="A2109" s="70" t="s">
        <v>275</v>
      </c>
      <c r="B2109" s="70"/>
      <c r="C2109" s="16">
        <v>3500</v>
      </c>
      <c r="D2109" s="16">
        <v>3500</v>
      </c>
      <c r="E2109" s="16">
        <v>3500</v>
      </c>
      <c r="F2109" s="16">
        <v>100</v>
      </c>
      <c r="G2109" s="16">
        <v>100</v>
      </c>
      <c r="H2109" s="16">
        <v>100</v>
      </c>
    </row>
    <row r="2110" spans="1:8" x14ac:dyDescent="0.2">
      <c r="A2110" s="70" t="s">
        <v>406</v>
      </c>
      <c r="B2110" s="70"/>
      <c r="C2110" s="16">
        <v>3500</v>
      </c>
      <c r="D2110" s="16">
        <v>3500</v>
      </c>
      <c r="E2110" s="16">
        <v>3500</v>
      </c>
      <c r="F2110" s="16">
        <v>100</v>
      </c>
      <c r="G2110" s="16">
        <v>100</v>
      </c>
      <c r="H2110" s="16">
        <v>100</v>
      </c>
    </row>
    <row r="2111" spans="1:8" x14ac:dyDescent="0.2">
      <c r="A2111" t="s">
        <v>8</v>
      </c>
      <c r="B2111" t="s">
        <v>20</v>
      </c>
      <c r="C2111" s="2">
        <v>3500</v>
      </c>
      <c r="D2111" s="2">
        <v>3500</v>
      </c>
      <c r="E2111" s="2">
        <v>3500</v>
      </c>
      <c r="F2111" s="2">
        <v>100</v>
      </c>
      <c r="G2111" s="2">
        <v>100</v>
      </c>
      <c r="H2111" s="2">
        <v>100</v>
      </c>
    </row>
    <row r="2112" spans="1:8" x14ac:dyDescent="0.2">
      <c r="A2112" t="s">
        <v>101</v>
      </c>
      <c r="B2112" t="s">
        <v>102</v>
      </c>
      <c r="C2112" s="2">
        <v>3500</v>
      </c>
      <c r="D2112" s="2">
        <v>3500</v>
      </c>
      <c r="E2112" s="2">
        <v>3500</v>
      </c>
      <c r="F2112" s="2">
        <v>100</v>
      </c>
      <c r="G2112" s="2">
        <v>100</v>
      </c>
      <c r="H2112" s="2">
        <v>100</v>
      </c>
    </row>
    <row r="2113" spans="1:8" x14ac:dyDescent="0.2">
      <c r="A2113" t="s">
        <v>107</v>
      </c>
      <c r="B2113" t="s">
        <v>108</v>
      </c>
      <c r="C2113" s="2">
        <v>3500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</row>
    <row r="2114" spans="1:8" x14ac:dyDescent="0.2">
      <c r="A2114" s="68" t="s">
        <v>500</v>
      </c>
      <c r="B2114" s="68"/>
      <c r="C2114" s="18">
        <v>5000</v>
      </c>
      <c r="D2114" s="18">
        <v>5000</v>
      </c>
      <c r="E2114" s="18">
        <v>5000</v>
      </c>
      <c r="F2114" s="18">
        <v>100</v>
      </c>
      <c r="G2114" s="18">
        <v>100</v>
      </c>
      <c r="H2114" s="18">
        <v>100</v>
      </c>
    </row>
    <row r="2115" spans="1:8" x14ac:dyDescent="0.2">
      <c r="A2115" s="69" t="s">
        <v>237</v>
      </c>
      <c r="B2115" s="69"/>
      <c r="C2115" s="15">
        <v>5000</v>
      </c>
      <c r="D2115" s="15">
        <v>5000</v>
      </c>
      <c r="E2115" s="15">
        <v>5000</v>
      </c>
      <c r="F2115" s="15">
        <v>100</v>
      </c>
      <c r="G2115" s="15">
        <v>100</v>
      </c>
      <c r="H2115" s="15">
        <v>100</v>
      </c>
    </row>
    <row r="2116" spans="1:8" x14ac:dyDescent="0.2">
      <c r="A2116" s="69" t="s">
        <v>239</v>
      </c>
      <c r="B2116" s="69"/>
      <c r="C2116" s="15">
        <v>5000</v>
      </c>
      <c r="D2116" s="15">
        <v>5000</v>
      </c>
      <c r="E2116" s="15">
        <v>5000</v>
      </c>
      <c r="F2116" s="15">
        <v>100</v>
      </c>
      <c r="G2116" s="15">
        <v>100</v>
      </c>
      <c r="H2116" s="15">
        <v>100</v>
      </c>
    </row>
    <row r="2117" spans="1:8" x14ac:dyDescent="0.2">
      <c r="A2117" s="70" t="s">
        <v>271</v>
      </c>
      <c r="B2117" s="70"/>
      <c r="C2117" s="16">
        <v>2500</v>
      </c>
      <c r="D2117" s="16">
        <v>2500</v>
      </c>
      <c r="E2117" s="16">
        <v>2500</v>
      </c>
      <c r="F2117" s="16">
        <v>100</v>
      </c>
      <c r="G2117" s="16">
        <v>100</v>
      </c>
      <c r="H2117" s="16">
        <v>100</v>
      </c>
    </row>
    <row r="2118" spans="1:8" x14ac:dyDescent="0.2">
      <c r="A2118" s="70" t="s">
        <v>489</v>
      </c>
      <c r="B2118" s="70"/>
      <c r="C2118" s="16">
        <v>2500</v>
      </c>
      <c r="D2118" s="16">
        <v>2500</v>
      </c>
      <c r="E2118" s="16">
        <v>2500</v>
      </c>
      <c r="F2118" s="16">
        <v>100</v>
      </c>
      <c r="G2118" s="16">
        <v>100</v>
      </c>
      <c r="H2118" s="16">
        <v>100</v>
      </c>
    </row>
    <row r="2119" spans="1:8" x14ac:dyDescent="0.2">
      <c r="A2119" t="s">
        <v>8</v>
      </c>
      <c r="B2119" t="s">
        <v>20</v>
      </c>
      <c r="C2119" s="2">
        <v>2500</v>
      </c>
      <c r="D2119" s="2">
        <v>2500</v>
      </c>
      <c r="E2119" s="2">
        <v>2500</v>
      </c>
      <c r="F2119" s="2">
        <v>100</v>
      </c>
      <c r="G2119" s="2">
        <v>100</v>
      </c>
      <c r="H2119" s="2">
        <v>100</v>
      </c>
    </row>
    <row r="2120" spans="1:8" x14ac:dyDescent="0.2">
      <c r="A2120" t="s">
        <v>101</v>
      </c>
      <c r="B2120" t="s">
        <v>102</v>
      </c>
      <c r="C2120" s="2">
        <v>2500</v>
      </c>
      <c r="D2120" s="2">
        <v>2500</v>
      </c>
      <c r="E2120" s="2">
        <v>2500</v>
      </c>
      <c r="F2120" s="2">
        <v>100</v>
      </c>
      <c r="G2120" s="2">
        <v>100</v>
      </c>
      <c r="H2120" s="2">
        <v>100</v>
      </c>
    </row>
    <row r="2121" spans="1:8" x14ac:dyDescent="0.2">
      <c r="A2121" t="s">
        <v>107</v>
      </c>
      <c r="B2121" t="s">
        <v>108</v>
      </c>
      <c r="C2121" s="2">
        <v>2500</v>
      </c>
      <c r="D2121" s="2">
        <v>0</v>
      </c>
      <c r="E2121" s="2">
        <v>0</v>
      </c>
      <c r="F2121" s="2">
        <v>0</v>
      </c>
      <c r="G2121" s="2">
        <v>0</v>
      </c>
      <c r="H2121" s="2">
        <v>0</v>
      </c>
    </row>
    <row r="2122" spans="1:8" x14ac:dyDescent="0.2">
      <c r="A2122" s="70" t="s">
        <v>275</v>
      </c>
      <c r="B2122" s="70"/>
      <c r="C2122" s="16">
        <v>2500</v>
      </c>
      <c r="D2122" s="16">
        <v>2500</v>
      </c>
      <c r="E2122" s="16">
        <v>2500</v>
      </c>
      <c r="F2122" s="16">
        <v>100</v>
      </c>
      <c r="G2122" s="16">
        <v>100</v>
      </c>
      <c r="H2122" s="16">
        <v>100</v>
      </c>
    </row>
    <row r="2123" spans="1:8" x14ac:dyDescent="0.2">
      <c r="A2123" s="70" t="s">
        <v>406</v>
      </c>
      <c r="B2123" s="70"/>
      <c r="C2123" s="16">
        <v>2500</v>
      </c>
      <c r="D2123" s="16">
        <v>2500</v>
      </c>
      <c r="E2123" s="16">
        <v>2500</v>
      </c>
      <c r="F2123" s="16">
        <v>100</v>
      </c>
      <c r="G2123" s="16">
        <v>100</v>
      </c>
      <c r="H2123" s="16">
        <v>100</v>
      </c>
    </row>
    <row r="2124" spans="1:8" x14ac:dyDescent="0.2">
      <c r="A2124" t="s">
        <v>8</v>
      </c>
      <c r="B2124" t="s">
        <v>20</v>
      </c>
      <c r="C2124" s="2">
        <v>2500</v>
      </c>
      <c r="D2124" s="2">
        <v>2500</v>
      </c>
      <c r="E2124" s="2">
        <v>2500</v>
      </c>
      <c r="F2124" s="2">
        <v>100</v>
      </c>
      <c r="G2124" s="2">
        <v>100</v>
      </c>
      <c r="H2124" s="2">
        <v>100</v>
      </c>
    </row>
    <row r="2125" spans="1:8" x14ac:dyDescent="0.2">
      <c r="A2125" t="s">
        <v>101</v>
      </c>
      <c r="B2125" t="s">
        <v>102</v>
      </c>
      <c r="C2125" s="2">
        <v>2500</v>
      </c>
      <c r="D2125" s="2">
        <v>2500</v>
      </c>
      <c r="E2125" s="2">
        <v>2500</v>
      </c>
      <c r="F2125" s="2">
        <v>100</v>
      </c>
      <c r="G2125" s="2">
        <v>100</v>
      </c>
      <c r="H2125" s="2">
        <v>100</v>
      </c>
    </row>
    <row r="2126" spans="1:8" x14ac:dyDescent="0.2">
      <c r="A2126" t="s">
        <v>107</v>
      </c>
      <c r="B2126" t="s">
        <v>108</v>
      </c>
      <c r="C2126" s="2">
        <v>2500</v>
      </c>
      <c r="D2126" s="2">
        <v>0</v>
      </c>
      <c r="E2126" s="2">
        <v>0</v>
      </c>
      <c r="F2126" s="2">
        <v>0</v>
      </c>
      <c r="G2126" s="2">
        <v>0</v>
      </c>
      <c r="H2126" s="2">
        <v>0</v>
      </c>
    </row>
    <row r="2127" spans="1:8" x14ac:dyDescent="0.2">
      <c r="A2127" s="68" t="s">
        <v>501</v>
      </c>
      <c r="B2127" s="68"/>
      <c r="C2127" s="18">
        <v>9000</v>
      </c>
      <c r="D2127" s="18">
        <v>9000</v>
      </c>
      <c r="E2127" s="18">
        <v>9000</v>
      </c>
      <c r="F2127" s="18">
        <v>100</v>
      </c>
      <c r="G2127" s="18">
        <v>100</v>
      </c>
      <c r="H2127" s="18">
        <v>100</v>
      </c>
    </row>
    <row r="2128" spans="1:8" x14ac:dyDescent="0.2">
      <c r="A2128" s="69" t="s">
        <v>237</v>
      </c>
      <c r="B2128" s="69"/>
      <c r="C2128" s="15">
        <v>9000</v>
      </c>
      <c r="D2128" s="15">
        <v>9000</v>
      </c>
      <c r="E2128" s="15">
        <v>9000</v>
      </c>
      <c r="F2128" s="15">
        <v>100</v>
      </c>
      <c r="G2128" s="15">
        <v>100</v>
      </c>
      <c r="H2128" s="15">
        <v>100</v>
      </c>
    </row>
    <row r="2129" spans="1:8" x14ac:dyDescent="0.2">
      <c r="A2129" s="69" t="s">
        <v>239</v>
      </c>
      <c r="B2129" s="69"/>
      <c r="C2129" s="15">
        <v>9000</v>
      </c>
      <c r="D2129" s="15">
        <v>9000</v>
      </c>
      <c r="E2129" s="15">
        <v>9000</v>
      </c>
      <c r="F2129" s="15">
        <v>100</v>
      </c>
      <c r="G2129" s="15">
        <v>100</v>
      </c>
      <c r="H2129" s="15">
        <v>100</v>
      </c>
    </row>
    <row r="2130" spans="1:8" x14ac:dyDescent="0.2">
      <c r="A2130" s="70" t="s">
        <v>271</v>
      </c>
      <c r="B2130" s="70"/>
      <c r="C2130" s="16">
        <v>4500</v>
      </c>
      <c r="D2130" s="16">
        <v>4500</v>
      </c>
      <c r="E2130" s="16">
        <v>4500</v>
      </c>
      <c r="F2130" s="16">
        <v>100</v>
      </c>
      <c r="G2130" s="16">
        <v>100</v>
      </c>
      <c r="H2130" s="16">
        <v>100</v>
      </c>
    </row>
    <row r="2131" spans="1:8" x14ac:dyDescent="0.2">
      <c r="A2131" s="70" t="s">
        <v>489</v>
      </c>
      <c r="B2131" s="70"/>
      <c r="C2131" s="16">
        <v>4500</v>
      </c>
      <c r="D2131" s="16">
        <v>4500</v>
      </c>
      <c r="E2131" s="16">
        <v>4500</v>
      </c>
      <c r="F2131" s="16">
        <v>100</v>
      </c>
      <c r="G2131" s="16">
        <v>100</v>
      </c>
      <c r="H2131" s="16">
        <v>100</v>
      </c>
    </row>
    <row r="2132" spans="1:8" x14ac:dyDescent="0.2">
      <c r="A2132" t="s">
        <v>8</v>
      </c>
      <c r="B2132" t="s">
        <v>20</v>
      </c>
      <c r="C2132" s="2">
        <v>4500</v>
      </c>
      <c r="D2132" s="2">
        <v>4500</v>
      </c>
      <c r="E2132" s="2">
        <v>4500</v>
      </c>
      <c r="F2132" s="2">
        <v>100</v>
      </c>
      <c r="G2132" s="2">
        <v>100</v>
      </c>
      <c r="H2132" s="2">
        <v>100</v>
      </c>
    </row>
    <row r="2133" spans="1:8" x14ac:dyDescent="0.2">
      <c r="A2133" t="s">
        <v>101</v>
      </c>
      <c r="B2133" t="s">
        <v>102</v>
      </c>
      <c r="C2133" s="2">
        <v>4500</v>
      </c>
      <c r="D2133" s="2">
        <v>4500</v>
      </c>
      <c r="E2133" s="2">
        <v>4500</v>
      </c>
      <c r="F2133" s="2">
        <v>100</v>
      </c>
      <c r="G2133" s="2">
        <v>100</v>
      </c>
      <c r="H2133" s="2">
        <v>100</v>
      </c>
    </row>
    <row r="2134" spans="1:8" x14ac:dyDescent="0.2">
      <c r="A2134" t="s">
        <v>107</v>
      </c>
      <c r="B2134" t="s">
        <v>108</v>
      </c>
      <c r="C2134" s="2">
        <v>4500</v>
      </c>
      <c r="D2134" s="2">
        <v>0</v>
      </c>
      <c r="E2134" s="2">
        <v>0</v>
      </c>
      <c r="F2134" s="2">
        <v>0</v>
      </c>
      <c r="G2134" s="2">
        <v>0</v>
      </c>
      <c r="H2134" s="2">
        <v>0</v>
      </c>
    </row>
    <row r="2135" spans="1:8" x14ac:dyDescent="0.2">
      <c r="A2135" s="70" t="s">
        <v>275</v>
      </c>
      <c r="B2135" s="70"/>
      <c r="C2135" s="16">
        <v>4500</v>
      </c>
      <c r="D2135" s="16">
        <v>4500</v>
      </c>
      <c r="E2135" s="16">
        <v>4500</v>
      </c>
      <c r="F2135" s="16">
        <v>100</v>
      </c>
      <c r="G2135" s="16">
        <v>100</v>
      </c>
      <c r="H2135" s="16">
        <v>100</v>
      </c>
    </row>
    <row r="2136" spans="1:8" x14ac:dyDescent="0.2">
      <c r="A2136" s="70" t="s">
        <v>406</v>
      </c>
      <c r="B2136" s="70"/>
      <c r="C2136" s="16">
        <v>4500</v>
      </c>
      <c r="D2136" s="16">
        <v>4500</v>
      </c>
      <c r="E2136" s="16">
        <v>4500</v>
      </c>
      <c r="F2136" s="16">
        <v>100</v>
      </c>
      <c r="G2136" s="16">
        <v>100</v>
      </c>
      <c r="H2136" s="16">
        <v>100</v>
      </c>
    </row>
    <row r="2137" spans="1:8" x14ac:dyDescent="0.2">
      <c r="A2137" t="s">
        <v>8</v>
      </c>
      <c r="B2137" t="s">
        <v>20</v>
      </c>
      <c r="C2137" s="2">
        <v>4500</v>
      </c>
      <c r="D2137" s="2">
        <v>4500</v>
      </c>
      <c r="E2137" s="2">
        <v>4500</v>
      </c>
      <c r="F2137" s="2">
        <v>100</v>
      </c>
      <c r="G2137" s="2">
        <v>100</v>
      </c>
      <c r="H2137" s="2">
        <v>100</v>
      </c>
    </row>
    <row r="2138" spans="1:8" x14ac:dyDescent="0.2">
      <c r="A2138" t="s">
        <v>101</v>
      </c>
      <c r="B2138" t="s">
        <v>102</v>
      </c>
      <c r="C2138" s="2">
        <v>4500</v>
      </c>
      <c r="D2138" s="2">
        <v>4500</v>
      </c>
      <c r="E2138" s="2">
        <v>4500</v>
      </c>
      <c r="F2138" s="2">
        <v>100</v>
      </c>
      <c r="G2138" s="2">
        <v>100</v>
      </c>
      <c r="H2138" s="2">
        <v>100</v>
      </c>
    </row>
    <row r="2139" spans="1:8" x14ac:dyDescent="0.2">
      <c r="A2139" t="s">
        <v>107</v>
      </c>
      <c r="B2139" t="s">
        <v>108</v>
      </c>
      <c r="C2139" s="2">
        <v>4500</v>
      </c>
      <c r="D2139" s="2">
        <v>0</v>
      </c>
      <c r="E2139" s="2">
        <v>0</v>
      </c>
      <c r="F2139" s="2">
        <v>0</v>
      </c>
      <c r="G2139" s="2">
        <v>0</v>
      </c>
      <c r="H2139" s="2">
        <v>0</v>
      </c>
    </row>
    <row r="2140" spans="1:8" x14ac:dyDescent="0.2">
      <c r="A2140" s="68" t="s">
        <v>502</v>
      </c>
      <c r="B2140" s="68"/>
      <c r="C2140" s="18">
        <v>750</v>
      </c>
      <c r="D2140" s="18">
        <v>750</v>
      </c>
      <c r="E2140" s="18">
        <v>750</v>
      </c>
      <c r="F2140" s="18">
        <v>100</v>
      </c>
      <c r="G2140" s="18">
        <v>100</v>
      </c>
      <c r="H2140" s="18">
        <v>100</v>
      </c>
    </row>
    <row r="2141" spans="1:8" x14ac:dyDescent="0.2">
      <c r="A2141" s="69" t="s">
        <v>237</v>
      </c>
      <c r="B2141" s="69"/>
      <c r="C2141" s="15">
        <v>750</v>
      </c>
      <c r="D2141" s="15">
        <v>750</v>
      </c>
      <c r="E2141" s="15">
        <v>750</v>
      </c>
      <c r="F2141" s="15">
        <v>100</v>
      </c>
      <c r="G2141" s="15">
        <v>100</v>
      </c>
      <c r="H2141" s="15">
        <v>100</v>
      </c>
    </row>
    <row r="2142" spans="1:8" x14ac:dyDescent="0.2">
      <c r="A2142" s="69" t="s">
        <v>239</v>
      </c>
      <c r="B2142" s="69"/>
      <c r="C2142" s="15">
        <v>750</v>
      </c>
      <c r="D2142" s="15">
        <v>750</v>
      </c>
      <c r="E2142" s="15">
        <v>750</v>
      </c>
      <c r="F2142" s="15">
        <v>100</v>
      </c>
      <c r="G2142" s="15">
        <v>100</v>
      </c>
      <c r="H2142" s="15">
        <v>100</v>
      </c>
    </row>
    <row r="2143" spans="1:8" x14ac:dyDescent="0.2">
      <c r="A2143" s="70" t="s">
        <v>271</v>
      </c>
      <c r="B2143" s="70"/>
      <c r="C2143" s="16">
        <v>750</v>
      </c>
      <c r="D2143" s="16">
        <v>750</v>
      </c>
      <c r="E2143" s="16">
        <v>750</v>
      </c>
      <c r="F2143" s="16">
        <v>100</v>
      </c>
      <c r="G2143" s="16">
        <v>100</v>
      </c>
      <c r="H2143" s="16">
        <v>100</v>
      </c>
    </row>
    <row r="2144" spans="1:8" x14ac:dyDescent="0.2">
      <c r="A2144" s="70" t="s">
        <v>489</v>
      </c>
      <c r="B2144" s="70"/>
      <c r="C2144" s="16">
        <v>750</v>
      </c>
      <c r="D2144" s="16">
        <v>750</v>
      </c>
      <c r="E2144" s="16">
        <v>750</v>
      </c>
      <c r="F2144" s="16">
        <v>100</v>
      </c>
      <c r="G2144" s="16">
        <v>100</v>
      </c>
      <c r="H2144" s="16">
        <v>100</v>
      </c>
    </row>
    <row r="2145" spans="1:8" x14ac:dyDescent="0.2">
      <c r="A2145" t="s">
        <v>8</v>
      </c>
      <c r="B2145" t="s">
        <v>20</v>
      </c>
      <c r="C2145" s="2">
        <v>750</v>
      </c>
      <c r="D2145" s="2">
        <v>750</v>
      </c>
      <c r="E2145" s="2">
        <v>750</v>
      </c>
      <c r="F2145" s="2">
        <v>100</v>
      </c>
      <c r="G2145" s="2">
        <v>100</v>
      </c>
      <c r="H2145" s="2">
        <v>100</v>
      </c>
    </row>
    <row r="2146" spans="1:8" x14ac:dyDescent="0.2">
      <c r="A2146" t="s">
        <v>101</v>
      </c>
      <c r="B2146" t="s">
        <v>102</v>
      </c>
      <c r="C2146" s="2">
        <v>750</v>
      </c>
      <c r="D2146" s="2">
        <v>750</v>
      </c>
      <c r="E2146" s="2">
        <v>750</v>
      </c>
      <c r="F2146" s="2">
        <v>100</v>
      </c>
      <c r="G2146" s="2">
        <v>100</v>
      </c>
      <c r="H2146" s="2">
        <v>100</v>
      </c>
    </row>
    <row r="2147" spans="1:8" x14ac:dyDescent="0.2">
      <c r="A2147" t="s">
        <v>107</v>
      </c>
      <c r="B2147" t="s">
        <v>108</v>
      </c>
      <c r="C2147" s="2">
        <v>750</v>
      </c>
      <c r="D2147" s="2">
        <v>0</v>
      </c>
      <c r="E2147" s="2">
        <v>0</v>
      </c>
      <c r="F2147" s="2">
        <v>0</v>
      </c>
      <c r="G2147" s="2">
        <v>0</v>
      </c>
      <c r="H2147" s="2">
        <v>0</v>
      </c>
    </row>
    <row r="2148" spans="1:8" x14ac:dyDescent="0.2">
      <c r="A2148" s="68" t="s">
        <v>503</v>
      </c>
      <c r="B2148" s="68"/>
      <c r="C2148" s="18">
        <v>16000</v>
      </c>
      <c r="D2148" s="18">
        <v>16000</v>
      </c>
      <c r="E2148" s="18">
        <v>16000</v>
      </c>
      <c r="F2148" s="18">
        <v>100</v>
      </c>
      <c r="G2148" s="18">
        <v>100</v>
      </c>
      <c r="H2148" s="18">
        <v>100</v>
      </c>
    </row>
    <row r="2149" spans="1:8" x14ac:dyDescent="0.2">
      <c r="A2149" s="69" t="s">
        <v>237</v>
      </c>
      <c r="B2149" s="69"/>
      <c r="C2149" s="15">
        <v>16000</v>
      </c>
      <c r="D2149" s="15">
        <v>16000</v>
      </c>
      <c r="E2149" s="15">
        <v>16000</v>
      </c>
      <c r="F2149" s="15">
        <v>100</v>
      </c>
      <c r="G2149" s="15">
        <v>100</v>
      </c>
      <c r="H2149" s="15">
        <v>100</v>
      </c>
    </row>
    <row r="2150" spans="1:8" x14ac:dyDescent="0.2">
      <c r="A2150" s="69" t="s">
        <v>239</v>
      </c>
      <c r="B2150" s="69"/>
      <c r="C2150" s="15">
        <v>16000</v>
      </c>
      <c r="D2150" s="15">
        <v>16000</v>
      </c>
      <c r="E2150" s="15">
        <v>16000</v>
      </c>
      <c r="F2150" s="15">
        <v>100</v>
      </c>
      <c r="G2150" s="15">
        <v>100</v>
      </c>
      <c r="H2150" s="15">
        <v>100</v>
      </c>
    </row>
    <row r="2151" spans="1:8" x14ac:dyDescent="0.2">
      <c r="A2151" s="70" t="s">
        <v>271</v>
      </c>
      <c r="B2151" s="70"/>
      <c r="C2151" s="16">
        <v>8000</v>
      </c>
      <c r="D2151" s="16">
        <v>8000</v>
      </c>
      <c r="E2151" s="16">
        <v>8000</v>
      </c>
      <c r="F2151" s="16">
        <v>100</v>
      </c>
      <c r="G2151" s="16">
        <v>100</v>
      </c>
      <c r="H2151" s="16">
        <v>100</v>
      </c>
    </row>
    <row r="2152" spans="1:8" x14ac:dyDescent="0.2">
      <c r="A2152" s="70" t="s">
        <v>489</v>
      </c>
      <c r="B2152" s="70"/>
      <c r="C2152" s="16">
        <v>8000</v>
      </c>
      <c r="D2152" s="16">
        <v>8000</v>
      </c>
      <c r="E2152" s="16">
        <v>8000</v>
      </c>
      <c r="F2152" s="16">
        <v>100</v>
      </c>
      <c r="G2152" s="16">
        <v>100</v>
      </c>
      <c r="H2152" s="16">
        <v>100</v>
      </c>
    </row>
    <row r="2153" spans="1:8" x14ac:dyDescent="0.2">
      <c r="A2153" t="s">
        <v>8</v>
      </c>
      <c r="B2153" t="s">
        <v>20</v>
      </c>
      <c r="C2153" s="2">
        <v>8000</v>
      </c>
      <c r="D2153" s="2">
        <v>8000</v>
      </c>
      <c r="E2153" s="2">
        <v>8000</v>
      </c>
      <c r="F2153" s="2">
        <v>100</v>
      </c>
      <c r="G2153" s="2">
        <v>100</v>
      </c>
      <c r="H2153" s="2">
        <v>100</v>
      </c>
    </row>
    <row r="2154" spans="1:8" x14ac:dyDescent="0.2">
      <c r="A2154" t="s">
        <v>101</v>
      </c>
      <c r="B2154" t="s">
        <v>102</v>
      </c>
      <c r="C2154" s="2">
        <v>8000</v>
      </c>
      <c r="D2154" s="2">
        <v>8000</v>
      </c>
      <c r="E2154" s="2">
        <v>8000</v>
      </c>
      <c r="F2154" s="2">
        <v>100</v>
      </c>
      <c r="G2154" s="2">
        <v>100</v>
      </c>
      <c r="H2154" s="2">
        <v>100</v>
      </c>
    </row>
    <row r="2155" spans="1:8" x14ac:dyDescent="0.2">
      <c r="A2155" t="s">
        <v>105</v>
      </c>
      <c r="B2155" t="s">
        <v>106</v>
      </c>
      <c r="C2155" s="2">
        <v>4000</v>
      </c>
      <c r="D2155" s="2">
        <v>0</v>
      </c>
      <c r="E2155" s="2">
        <v>0</v>
      </c>
      <c r="F2155" s="2">
        <v>0</v>
      </c>
      <c r="G2155" s="2">
        <v>0</v>
      </c>
      <c r="H2155" s="2">
        <v>0</v>
      </c>
    </row>
    <row r="2156" spans="1:8" x14ac:dyDescent="0.2">
      <c r="A2156" t="s">
        <v>107</v>
      </c>
      <c r="B2156" t="s">
        <v>108</v>
      </c>
      <c r="C2156" s="2">
        <v>4000</v>
      </c>
      <c r="D2156" s="2">
        <v>0</v>
      </c>
      <c r="E2156" s="2">
        <v>0</v>
      </c>
      <c r="F2156" s="2">
        <v>0</v>
      </c>
      <c r="G2156" s="2">
        <v>0</v>
      </c>
      <c r="H2156" s="2">
        <v>0</v>
      </c>
    </row>
    <row r="2157" spans="1:8" x14ac:dyDescent="0.2">
      <c r="A2157" s="70" t="s">
        <v>275</v>
      </c>
      <c r="B2157" s="70"/>
      <c r="C2157" s="16">
        <v>8000</v>
      </c>
      <c r="D2157" s="16">
        <v>8000</v>
      </c>
      <c r="E2157" s="16">
        <v>8000</v>
      </c>
      <c r="F2157" s="16">
        <v>100</v>
      </c>
      <c r="G2157" s="16">
        <v>100</v>
      </c>
      <c r="H2157" s="16">
        <v>100</v>
      </c>
    </row>
    <row r="2158" spans="1:8" x14ac:dyDescent="0.2">
      <c r="A2158" s="70" t="s">
        <v>406</v>
      </c>
      <c r="B2158" s="70"/>
      <c r="C2158" s="16">
        <v>8000</v>
      </c>
      <c r="D2158" s="16">
        <v>8000</v>
      </c>
      <c r="E2158" s="16">
        <v>8000</v>
      </c>
      <c r="F2158" s="16">
        <v>100</v>
      </c>
      <c r="G2158" s="16">
        <v>100</v>
      </c>
      <c r="H2158" s="16">
        <v>100</v>
      </c>
    </row>
    <row r="2159" spans="1:8" x14ac:dyDescent="0.2">
      <c r="A2159" t="s">
        <v>8</v>
      </c>
      <c r="B2159" t="s">
        <v>20</v>
      </c>
      <c r="C2159" s="2">
        <v>8000</v>
      </c>
      <c r="D2159" s="2">
        <v>8000</v>
      </c>
      <c r="E2159" s="2">
        <v>8000</v>
      </c>
      <c r="F2159" s="2">
        <v>100</v>
      </c>
      <c r="G2159" s="2">
        <v>100</v>
      </c>
      <c r="H2159" s="2">
        <v>100</v>
      </c>
    </row>
    <row r="2160" spans="1:8" x14ac:dyDescent="0.2">
      <c r="A2160" t="s">
        <v>101</v>
      </c>
      <c r="B2160" t="s">
        <v>102</v>
      </c>
      <c r="C2160" s="2">
        <v>8000</v>
      </c>
      <c r="D2160" s="2">
        <v>8000</v>
      </c>
      <c r="E2160" s="2">
        <v>8000</v>
      </c>
      <c r="F2160" s="2">
        <v>100</v>
      </c>
      <c r="G2160" s="2">
        <v>100</v>
      </c>
      <c r="H2160" s="2">
        <v>100</v>
      </c>
    </row>
    <row r="2161" spans="1:8" x14ac:dyDescent="0.2">
      <c r="A2161" t="s">
        <v>107</v>
      </c>
      <c r="B2161" t="s">
        <v>108</v>
      </c>
      <c r="C2161" s="2">
        <v>8000</v>
      </c>
      <c r="D2161" s="2">
        <v>0</v>
      </c>
      <c r="E2161" s="2">
        <v>0</v>
      </c>
      <c r="F2161" s="2">
        <v>0</v>
      </c>
      <c r="G2161" s="2">
        <v>0</v>
      </c>
      <c r="H2161" s="2">
        <v>0</v>
      </c>
    </row>
    <row r="2162" spans="1:8" x14ac:dyDescent="0.2">
      <c r="A2162" s="68" t="s">
        <v>504</v>
      </c>
      <c r="B2162" s="68"/>
      <c r="C2162" s="18">
        <v>30000</v>
      </c>
      <c r="D2162" s="18">
        <v>30000</v>
      </c>
      <c r="E2162" s="18">
        <v>30000</v>
      </c>
      <c r="F2162" s="18">
        <v>100</v>
      </c>
      <c r="G2162" s="18">
        <v>100</v>
      </c>
      <c r="H2162" s="18">
        <v>100</v>
      </c>
    </row>
    <row r="2163" spans="1:8" x14ac:dyDescent="0.2">
      <c r="A2163" s="69" t="s">
        <v>237</v>
      </c>
      <c r="B2163" s="69"/>
      <c r="C2163" s="15">
        <v>30000</v>
      </c>
      <c r="D2163" s="15">
        <v>30000</v>
      </c>
      <c r="E2163" s="15">
        <v>30000</v>
      </c>
      <c r="F2163" s="15">
        <v>100</v>
      </c>
      <c r="G2163" s="15">
        <v>100</v>
      </c>
      <c r="H2163" s="15">
        <v>100</v>
      </c>
    </row>
    <row r="2164" spans="1:8" x14ac:dyDescent="0.2">
      <c r="A2164" s="69" t="s">
        <v>239</v>
      </c>
      <c r="B2164" s="69"/>
      <c r="C2164" s="15">
        <v>30000</v>
      </c>
      <c r="D2164" s="15">
        <v>30000</v>
      </c>
      <c r="E2164" s="15">
        <v>30000</v>
      </c>
      <c r="F2164" s="15">
        <v>100</v>
      </c>
      <c r="G2164" s="15">
        <v>100</v>
      </c>
      <c r="H2164" s="15">
        <v>100</v>
      </c>
    </row>
    <row r="2165" spans="1:8" x14ac:dyDescent="0.2">
      <c r="A2165" s="70" t="s">
        <v>271</v>
      </c>
      <c r="B2165" s="70"/>
      <c r="C2165" s="16">
        <v>15000</v>
      </c>
      <c r="D2165" s="16">
        <v>15000</v>
      </c>
      <c r="E2165" s="16">
        <v>15000</v>
      </c>
      <c r="F2165" s="16">
        <v>100</v>
      </c>
      <c r="G2165" s="16">
        <v>100</v>
      </c>
      <c r="H2165" s="16">
        <v>100</v>
      </c>
    </row>
    <row r="2166" spans="1:8" x14ac:dyDescent="0.2">
      <c r="A2166" s="70" t="s">
        <v>489</v>
      </c>
      <c r="B2166" s="70"/>
      <c r="C2166" s="16">
        <v>15000</v>
      </c>
      <c r="D2166" s="16">
        <v>15000</v>
      </c>
      <c r="E2166" s="16">
        <v>15000</v>
      </c>
      <c r="F2166" s="16">
        <v>100</v>
      </c>
      <c r="G2166" s="16">
        <v>100</v>
      </c>
      <c r="H2166" s="16">
        <v>100</v>
      </c>
    </row>
    <row r="2167" spans="1:8" x14ac:dyDescent="0.2">
      <c r="A2167" t="s">
        <v>8</v>
      </c>
      <c r="B2167" t="s">
        <v>20</v>
      </c>
      <c r="C2167" s="2">
        <v>15000</v>
      </c>
      <c r="D2167" s="2">
        <v>15000</v>
      </c>
      <c r="E2167" s="2">
        <v>15000</v>
      </c>
      <c r="F2167" s="2">
        <v>100</v>
      </c>
      <c r="G2167" s="2">
        <v>100</v>
      </c>
      <c r="H2167" s="2">
        <v>100</v>
      </c>
    </row>
    <row r="2168" spans="1:8" x14ac:dyDescent="0.2">
      <c r="A2168" t="s">
        <v>101</v>
      </c>
      <c r="B2168" t="s">
        <v>102</v>
      </c>
      <c r="C2168" s="2">
        <v>15000</v>
      </c>
      <c r="D2168" s="2">
        <v>15000</v>
      </c>
      <c r="E2168" s="2">
        <v>15000</v>
      </c>
      <c r="F2168" s="2">
        <v>100</v>
      </c>
      <c r="G2168" s="2">
        <v>100</v>
      </c>
      <c r="H2168" s="2">
        <v>100</v>
      </c>
    </row>
    <row r="2169" spans="1:8" x14ac:dyDescent="0.2">
      <c r="A2169" t="s">
        <v>107</v>
      </c>
      <c r="B2169" t="s">
        <v>108</v>
      </c>
      <c r="C2169" s="2">
        <v>15000</v>
      </c>
      <c r="D2169" s="2">
        <v>0</v>
      </c>
      <c r="E2169" s="2">
        <v>0</v>
      </c>
      <c r="F2169" s="2">
        <v>0</v>
      </c>
      <c r="G2169" s="2">
        <v>0</v>
      </c>
      <c r="H2169" s="2">
        <v>0</v>
      </c>
    </row>
    <row r="2170" spans="1:8" x14ac:dyDescent="0.2">
      <c r="A2170" s="70" t="s">
        <v>275</v>
      </c>
      <c r="B2170" s="70"/>
      <c r="C2170" s="16">
        <v>15000</v>
      </c>
      <c r="D2170" s="16">
        <v>15000</v>
      </c>
      <c r="E2170" s="16">
        <v>15000</v>
      </c>
      <c r="F2170" s="16">
        <v>100</v>
      </c>
      <c r="G2170" s="16">
        <v>100</v>
      </c>
      <c r="H2170" s="16">
        <v>100</v>
      </c>
    </row>
    <row r="2171" spans="1:8" x14ac:dyDescent="0.2">
      <c r="A2171" s="70" t="s">
        <v>406</v>
      </c>
      <c r="B2171" s="70"/>
      <c r="C2171" s="16">
        <v>15000</v>
      </c>
      <c r="D2171" s="16">
        <v>15000</v>
      </c>
      <c r="E2171" s="16">
        <v>15000</v>
      </c>
      <c r="F2171" s="16">
        <v>100</v>
      </c>
      <c r="G2171" s="16">
        <v>100</v>
      </c>
      <c r="H2171" s="16">
        <v>100</v>
      </c>
    </row>
    <row r="2172" spans="1:8" x14ac:dyDescent="0.2">
      <c r="A2172" t="s">
        <v>8</v>
      </c>
      <c r="B2172" t="s">
        <v>20</v>
      </c>
      <c r="C2172" s="2">
        <v>15000</v>
      </c>
      <c r="D2172" s="2">
        <v>15000</v>
      </c>
      <c r="E2172" s="2">
        <v>15000</v>
      </c>
      <c r="F2172" s="2">
        <v>100</v>
      </c>
      <c r="G2172" s="2">
        <v>100</v>
      </c>
      <c r="H2172" s="2">
        <v>100</v>
      </c>
    </row>
    <row r="2173" spans="1:8" x14ac:dyDescent="0.2">
      <c r="A2173" t="s">
        <v>101</v>
      </c>
      <c r="B2173" t="s">
        <v>102</v>
      </c>
      <c r="C2173" s="2">
        <v>15000</v>
      </c>
      <c r="D2173" s="2">
        <v>15000</v>
      </c>
      <c r="E2173" s="2">
        <v>15000</v>
      </c>
      <c r="F2173" s="2">
        <v>100</v>
      </c>
      <c r="G2173" s="2">
        <v>100</v>
      </c>
      <c r="H2173" s="2">
        <v>100</v>
      </c>
    </row>
    <row r="2174" spans="1:8" x14ac:dyDescent="0.2">
      <c r="A2174" t="s">
        <v>103</v>
      </c>
      <c r="B2174" t="s">
        <v>104</v>
      </c>
      <c r="C2174" s="2">
        <v>15000</v>
      </c>
      <c r="D2174" s="2">
        <v>0</v>
      </c>
      <c r="E2174" s="2">
        <v>0</v>
      </c>
      <c r="F2174" s="2">
        <v>0</v>
      </c>
      <c r="G2174" s="2">
        <v>0</v>
      </c>
      <c r="H2174" s="2">
        <v>0</v>
      </c>
    </row>
    <row r="2175" spans="1:8" x14ac:dyDescent="0.2">
      <c r="A2175" s="68" t="s">
        <v>505</v>
      </c>
      <c r="B2175" s="68"/>
      <c r="C2175" s="18">
        <v>54200</v>
      </c>
      <c r="D2175" s="18">
        <v>0</v>
      </c>
      <c r="E2175" s="18">
        <v>0</v>
      </c>
      <c r="F2175" s="18">
        <v>0</v>
      </c>
      <c r="G2175" s="18">
        <v>0</v>
      </c>
      <c r="H2175" s="18">
        <v>0</v>
      </c>
    </row>
    <row r="2176" spans="1:8" x14ac:dyDescent="0.2">
      <c r="A2176" s="69" t="s">
        <v>237</v>
      </c>
      <c r="B2176" s="69"/>
      <c r="C2176" s="15">
        <v>54200</v>
      </c>
      <c r="D2176" s="15">
        <v>0</v>
      </c>
      <c r="E2176" s="15">
        <v>0</v>
      </c>
      <c r="F2176" s="15">
        <v>0</v>
      </c>
      <c r="G2176" s="15">
        <v>0</v>
      </c>
      <c r="H2176" s="15">
        <v>0</v>
      </c>
    </row>
    <row r="2177" spans="1:8" x14ac:dyDescent="0.2">
      <c r="A2177" s="69" t="s">
        <v>239</v>
      </c>
      <c r="B2177" s="69"/>
      <c r="C2177" s="15">
        <v>54200</v>
      </c>
      <c r="D2177" s="15">
        <v>0</v>
      </c>
      <c r="E2177" s="15">
        <v>0</v>
      </c>
      <c r="F2177" s="15">
        <v>0</v>
      </c>
      <c r="G2177" s="15">
        <v>0</v>
      </c>
      <c r="H2177" s="15">
        <v>0</v>
      </c>
    </row>
    <row r="2178" spans="1:8" x14ac:dyDescent="0.2">
      <c r="A2178" s="70" t="s">
        <v>257</v>
      </c>
      <c r="B2178" s="70"/>
      <c r="C2178" s="16">
        <v>10000</v>
      </c>
      <c r="D2178" s="16">
        <v>0</v>
      </c>
      <c r="E2178" s="16">
        <v>0</v>
      </c>
      <c r="F2178" s="16">
        <v>0</v>
      </c>
      <c r="G2178" s="16">
        <v>0</v>
      </c>
      <c r="H2178" s="16">
        <v>0</v>
      </c>
    </row>
    <row r="2179" spans="1:8" x14ac:dyDescent="0.2">
      <c r="A2179" s="70" t="s">
        <v>258</v>
      </c>
      <c r="B2179" s="70"/>
      <c r="C2179" s="16">
        <v>10000</v>
      </c>
      <c r="D2179" s="16">
        <v>0</v>
      </c>
      <c r="E2179" s="16">
        <v>0</v>
      </c>
      <c r="F2179" s="16">
        <v>0</v>
      </c>
      <c r="G2179" s="16">
        <v>0</v>
      </c>
      <c r="H2179" s="16">
        <v>0</v>
      </c>
    </row>
    <row r="2180" spans="1:8" x14ac:dyDescent="0.2">
      <c r="A2180" t="s">
        <v>8</v>
      </c>
      <c r="B2180" t="s">
        <v>20</v>
      </c>
      <c r="C2180" s="2">
        <v>10000</v>
      </c>
      <c r="D2180" s="2">
        <v>0</v>
      </c>
      <c r="E2180" s="2">
        <v>0</v>
      </c>
      <c r="F2180" s="2">
        <v>0</v>
      </c>
      <c r="G2180" s="2">
        <v>0</v>
      </c>
      <c r="H2180" s="2">
        <v>0</v>
      </c>
    </row>
    <row r="2181" spans="1:8" x14ac:dyDescent="0.2">
      <c r="A2181" t="s">
        <v>101</v>
      </c>
      <c r="B2181" t="s">
        <v>102</v>
      </c>
      <c r="C2181" s="2">
        <v>10000</v>
      </c>
      <c r="D2181" s="2">
        <v>0</v>
      </c>
      <c r="E2181" s="2">
        <v>0</v>
      </c>
      <c r="F2181" s="2">
        <v>0</v>
      </c>
      <c r="G2181" s="2">
        <v>0</v>
      </c>
      <c r="H2181" s="2">
        <v>0</v>
      </c>
    </row>
    <row r="2182" spans="1:8" x14ac:dyDescent="0.2">
      <c r="A2182" t="s">
        <v>107</v>
      </c>
      <c r="B2182" t="s">
        <v>108</v>
      </c>
      <c r="C2182" s="2">
        <v>10000</v>
      </c>
      <c r="D2182" s="2">
        <v>0</v>
      </c>
      <c r="E2182" s="2">
        <v>0</v>
      </c>
      <c r="F2182" s="2">
        <v>0</v>
      </c>
      <c r="G2182" s="2">
        <v>0</v>
      </c>
      <c r="H2182" s="2">
        <v>0</v>
      </c>
    </row>
    <row r="2183" spans="1:8" x14ac:dyDescent="0.2">
      <c r="A2183" s="70" t="s">
        <v>271</v>
      </c>
      <c r="B2183" s="70"/>
      <c r="C2183" s="16">
        <v>17100</v>
      </c>
      <c r="D2183" s="16">
        <v>0</v>
      </c>
      <c r="E2183" s="16">
        <v>0</v>
      </c>
      <c r="F2183" s="16">
        <v>0</v>
      </c>
      <c r="G2183" s="16">
        <v>0</v>
      </c>
      <c r="H2183" s="16">
        <v>0</v>
      </c>
    </row>
    <row r="2184" spans="1:8" x14ac:dyDescent="0.2">
      <c r="A2184" s="70" t="s">
        <v>489</v>
      </c>
      <c r="B2184" s="70"/>
      <c r="C2184" s="16">
        <v>17100</v>
      </c>
      <c r="D2184" s="16">
        <v>0</v>
      </c>
      <c r="E2184" s="16">
        <v>0</v>
      </c>
      <c r="F2184" s="16">
        <v>0</v>
      </c>
      <c r="G2184" s="16">
        <v>0</v>
      </c>
      <c r="H2184" s="16">
        <v>0</v>
      </c>
    </row>
    <row r="2185" spans="1:8" x14ac:dyDescent="0.2">
      <c r="A2185" t="s">
        <v>8</v>
      </c>
      <c r="B2185" t="s">
        <v>20</v>
      </c>
      <c r="C2185" s="2">
        <v>17100</v>
      </c>
      <c r="D2185" s="2">
        <v>0</v>
      </c>
      <c r="E2185" s="2">
        <v>0</v>
      </c>
      <c r="F2185" s="2">
        <v>0</v>
      </c>
      <c r="G2185" s="2">
        <v>0</v>
      </c>
      <c r="H2185" s="2">
        <v>0</v>
      </c>
    </row>
    <row r="2186" spans="1:8" x14ac:dyDescent="0.2">
      <c r="A2186" t="s">
        <v>101</v>
      </c>
      <c r="B2186" t="s">
        <v>102</v>
      </c>
      <c r="C2186" s="2">
        <v>17100</v>
      </c>
      <c r="D2186" s="2">
        <v>0</v>
      </c>
      <c r="E2186" s="2">
        <v>0</v>
      </c>
      <c r="F2186" s="2">
        <v>0</v>
      </c>
      <c r="G2186" s="2">
        <v>0</v>
      </c>
      <c r="H2186" s="2">
        <v>0</v>
      </c>
    </row>
    <row r="2187" spans="1:8" x14ac:dyDescent="0.2">
      <c r="A2187" t="s">
        <v>107</v>
      </c>
      <c r="B2187" t="s">
        <v>108</v>
      </c>
      <c r="C2187" s="2">
        <v>17100</v>
      </c>
      <c r="D2187" s="2">
        <v>0</v>
      </c>
      <c r="E2187" s="2">
        <v>0</v>
      </c>
      <c r="F2187" s="2">
        <v>0</v>
      </c>
      <c r="G2187" s="2">
        <v>0</v>
      </c>
      <c r="H2187" s="2">
        <v>0</v>
      </c>
    </row>
    <row r="2188" spans="1:8" x14ac:dyDescent="0.2">
      <c r="A2188" s="70" t="s">
        <v>275</v>
      </c>
      <c r="B2188" s="70"/>
      <c r="C2188" s="16">
        <v>27100</v>
      </c>
      <c r="D2188" s="16">
        <v>0</v>
      </c>
      <c r="E2188" s="16">
        <v>0</v>
      </c>
      <c r="F2188" s="16">
        <v>0</v>
      </c>
      <c r="G2188" s="16">
        <v>0</v>
      </c>
      <c r="H2188" s="16">
        <v>0</v>
      </c>
    </row>
    <row r="2189" spans="1:8" x14ac:dyDescent="0.2">
      <c r="A2189" s="70" t="s">
        <v>406</v>
      </c>
      <c r="B2189" s="70"/>
      <c r="C2189" s="16">
        <v>27100</v>
      </c>
      <c r="D2189" s="16">
        <v>0</v>
      </c>
      <c r="E2189" s="16">
        <v>0</v>
      </c>
      <c r="F2189" s="16">
        <v>0</v>
      </c>
      <c r="G2189" s="16">
        <v>0</v>
      </c>
      <c r="H2189" s="16">
        <v>0</v>
      </c>
    </row>
    <row r="2190" spans="1:8" x14ac:dyDescent="0.2">
      <c r="A2190" t="s">
        <v>8</v>
      </c>
      <c r="B2190" t="s">
        <v>20</v>
      </c>
      <c r="C2190" s="2">
        <v>27100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</row>
    <row r="2191" spans="1:8" x14ac:dyDescent="0.2">
      <c r="A2191" t="s">
        <v>101</v>
      </c>
      <c r="B2191" t="s">
        <v>102</v>
      </c>
      <c r="C2191" s="2">
        <v>27100</v>
      </c>
      <c r="D2191" s="2">
        <v>0</v>
      </c>
      <c r="E2191" s="2">
        <v>0</v>
      </c>
      <c r="F2191" s="2">
        <v>0</v>
      </c>
      <c r="G2191" s="2">
        <v>0</v>
      </c>
      <c r="H2191" s="2">
        <v>0</v>
      </c>
    </row>
    <row r="2192" spans="1:8" x14ac:dyDescent="0.2">
      <c r="A2192" t="s">
        <v>107</v>
      </c>
      <c r="B2192" t="s">
        <v>108</v>
      </c>
      <c r="C2192" s="2">
        <v>27100</v>
      </c>
      <c r="D2192" s="2">
        <v>0</v>
      </c>
      <c r="E2192" s="2">
        <v>0</v>
      </c>
      <c r="F2192" s="2">
        <v>0</v>
      </c>
      <c r="G2192" s="2">
        <v>0</v>
      </c>
      <c r="H2192" s="2">
        <v>0</v>
      </c>
    </row>
    <row r="2193" spans="1:8" x14ac:dyDescent="0.2">
      <c r="A2193" s="68" t="s">
        <v>506</v>
      </c>
      <c r="B2193" s="68"/>
      <c r="C2193" s="18">
        <v>24000</v>
      </c>
      <c r="D2193" s="18">
        <v>24000</v>
      </c>
      <c r="E2193" s="18">
        <v>24000</v>
      </c>
      <c r="F2193" s="18">
        <v>100</v>
      </c>
      <c r="G2193" s="18">
        <v>100</v>
      </c>
      <c r="H2193" s="18">
        <v>100</v>
      </c>
    </row>
    <row r="2194" spans="1:8" x14ac:dyDescent="0.2">
      <c r="A2194" s="69" t="s">
        <v>237</v>
      </c>
      <c r="B2194" s="69"/>
      <c r="C2194" s="15">
        <v>24000</v>
      </c>
      <c r="D2194" s="15">
        <v>24000</v>
      </c>
      <c r="E2194" s="15">
        <v>24000</v>
      </c>
      <c r="F2194" s="15">
        <v>100</v>
      </c>
      <c r="G2194" s="15">
        <v>100</v>
      </c>
      <c r="H2194" s="15">
        <v>100</v>
      </c>
    </row>
    <row r="2195" spans="1:8" x14ac:dyDescent="0.2">
      <c r="A2195" s="69" t="s">
        <v>239</v>
      </c>
      <c r="B2195" s="69"/>
      <c r="C2195" s="15">
        <v>24000</v>
      </c>
      <c r="D2195" s="15">
        <v>24000</v>
      </c>
      <c r="E2195" s="15">
        <v>24000</v>
      </c>
      <c r="F2195" s="15">
        <v>100</v>
      </c>
      <c r="G2195" s="15">
        <v>100</v>
      </c>
      <c r="H2195" s="15">
        <v>100</v>
      </c>
    </row>
    <row r="2196" spans="1:8" x14ac:dyDescent="0.2">
      <c r="A2196" s="70" t="s">
        <v>271</v>
      </c>
      <c r="B2196" s="70"/>
      <c r="C2196" s="16">
        <v>12000</v>
      </c>
      <c r="D2196" s="16">
        <v>12000</v>
      </c>
      <c r="E2196" s="16">
        <v>12000</v>
      </c>
      <c r="F2196" s="16">
        <v>100</v>
      </c>
      <c r="G2196" s="16">
        <v>100</v>
      </c>
      <c r="H2196" s="16">
        <v>100</v>
      </c>
    </row>
    <row r="2197" spans="1:8" x14ac:dyDescent="0.2">
      <c r="A2197" s="70" t="s">
        <v>489</v>
      </c>
      <c r="B2197" s="70"/>
      <c r="C2197" s="16">
        <v>12000</v>
      </c>
      <c r="D2197" s="16">
        <v>12000</v>
      </c>
      <c r="E2197" s="16">
        <v>12000</v>
      </c>
      <c r="F2197" s="16">
        <v>100</v>
      </c>
      <c r="G2197" s="16">
        <v>100</v>
      </c>
      <c r="H2197" s="16">
        <v>100</v>
      </c>
    </row>
    <row r="2198" spans="1:8" x14ac:dyDescent="0.2">
      <c r="A2198" t="s">
        <v>8</v>
      </c>
      <c r="B2198" t="s">
        <v>20</v>
      </c>
      <c r="C2198" s="2">
        <v>12000</v>
      </c>
      <c r="D2198" s="2">
        <v>12000</v>
      </c>
      <c r="E2198" s="2">
        <v>12000</v>
      </c>
      <c r="F2198" s="2">
        <v>100</v>
      </c>
      <c r="G2198" s="2">
        <v>100</v>
      </c>
      <c r="H2198" s="2">
        <v>100</v>
      </c>
    </row>
    <row r="2199" spans="1:8" x14ac:dyDescent="0.2">
      <c r="A2199" t="s">
        <v>101</v>
      </c>
      <c r="B2199" t="s">
        <v>102</v>
      </c>
      <c r="C2199" s="2">
        <v>12000</v>
      </c>
      <c r="D2199" s="2">
        <v>12000</v>
      </c>
      <c r="E2199" s="2">
        <v>12000</v>
      </c>
      <c r="F2199" s="2">
        <v>100</v>
      </c>
      <c r="G2199" s="2">
        <v>100</v>
      </c>
      <c r="H2199" s="2">
        <v>100</v>
      </c>
    </row>
    <row r="2200" spans="1:8" x14ac:dyDescent="0.2">
      <c r="A2200" t="s">
        <v>107</v>
      </c>
      <c r="B2200" t="s">
        <v>108</v>
      </c>
      <c r="C2200" s="2">
        <v>12000</v>
      </c>
      <c r="D2200" s="2">
        <v>0</v>
      </c>
      <c r="E2200" s="2">
        <v>0</v>
      </c>
      <c r="F2200" s="2">
        <v>0</v>
      </c>
      <c r="G2200" s="2">
        <v>0</v>
      </c>
      <c r="H2200" s="2">
        <v>0</v>
      </c>
    </row>
    <row r="2201" spans="1:8" x14ac:dyDescent="0.2">
      <c r="A2201" s="70" t="s">
        <v>275</v>
      </c>
      <c r="B2201" s="70"/>
      <c r="C2201" s="16">
        <v>12000</v>
      </c>
      <c r="D2201" s="16">
        <v>12000</v>
      </c>
      <c r="E2201" s="16">
        <v>12000</v>
      </c>
      <c r="F2201" s="16">
        <v>100</v>
      </c>
      <c r="G2201" s="16">
        <v>100</v>
      </c>
      <c r="H2201" s="16">
        <v>100</v>
      </c>
    </row>
    <row r="2202" spans="1:8" x14ac:dyDescent="0.2">
      <c r="A2202" s="70" t="s">
        <v>406</v>
      </c>
      <c r="B2202" s="70"/>
      <c r="C2202" s="16">
        <v>12000</v>
      </c>
      <c r="D2202" s="16">
        <v>12000</v>
      </c>
      <c r="E2202" s="16">
        <v>12000</v>
      </c>
      <c r="F2202" s="16">
        <v>100</v>
      </c>
      <c r="G2202" s="16">
        <v>100</v>
      </c>
      <c r="H2202" s="16">
        <v>100</v>
      </c>
    </row>
    <row r="2203" spans="1:8" x14ac:dyDescent="0.2">
      <c r="A2203" t="s">
        <v>8</v>
      </c>
      <c r="B2203" t="s">
        <v>20</v>
      </c>
      <c r="C2203" s="2">
        <v>12000</v>
      </c>
      <c r="D2203" s="2">
        <v>12000</v>
      </c>
      <c r="E2203" s="2">
        <v>12000</v>
      </c>
      <c r="F2203" s="2">
        <v>100</v>
      </c>
      <c r="G2203" s="2">
        <v>100</v>
      </c>
      <c r="H2203" s="2">
        <v>100</v>
      </c>
    </row>
    <row r="2204" spans="1:8" x14ac:dyDescent="0.2">
      <c r="A2204" t="s">
        <v>101</v>
      </c>
      <c r="B2204" t="s">
        <v>102</v>
      </c>
      <c r="C2204" s="2">
        <v>12000</v>
      </c>
      <c r="D2204" s="2">
        <v>12000</v>
      </c>
      <c r="E2204" s="2">
        <v>12000</v>
      </c>
      <c r="F2204" s="2">
        <v>100</v>
      </c>
      <c r="G2204" s="2">
        <v>100</v>
      </c>
      <c r="H2204" s="2">
        <v>100</v>
      </c>
    </row>
    <row r="2205" spans="1:8" x14ac:dyDescent="0.2">
      <c r="A2205" t="s">
        <v>107</v>
      </c>
      <c r="B2205" t="s">
        <v>108</v>
      </c>
      <c r="C2205" s="2">
        <v>12000</v>
      </c>
      <c r="D2205" s="2">
        <v>0</v>
      </c>
      <c r="E2205" s="2">
        <v>0</v>
      </c>
      <c r="F2205" s="2">
        <v>0</v>
      </c>
      <c r="G2205" s="2">
        <v>0</v>
      </c>
      <c r="H2205" s="2">
        <v>0</v>
      </c>
    </row>
    <row r="2206" spans="1:8" x14ac:dyDescent="0.2">
      <c r="A2206" s="68" t="s">
        <v>507</v>
      </c>
      <c r="B2206" s="68"/>
      <c r="C2206" s="18">
        <v>9500</v>
      </c>
      <c r="D2206" s="18">
        <v>9500</v>
      </c>
      <c r="E2206" s="18">
        <v>9500</v>
      </c>
      <c r="F2206" s="18">
        <v>100</v>
      </c>
      <c r="G2206" s="18">
        <v>100</v>
      </c>
      <c r="H2206" s="18">
        <v>100</v>
      </c>
    </row>
    <row r="2207" spans="1:8" x14ac:dyDescent="0.2">
      <c r="A2207" s="69" t="s">
        <v>247</v>
      </c>
      <c r="B2207" s="69"/>
      <c r="C2207" s="15">
        <v>9500</v>
      </c>
      <c r="D2207" s="15">
        <v>9500</v>
      </c>
      <c r="E2207" s="15">
        <v>9500</v>
      </c>
      <c r="F2207" s="15">
        <v>100</v>
      </c>
      <c r="G2207" s="15">
        <v>100</v>
      </c>
      <c r="H2207" s="15">
        <v>100</v>
      </c>
    </row>
    <row r="2208" spans="1:8" x14ac:dyDescent="0.2">
      <c r="A2208" s="69" t="s">
        <v>250</v>
      </c>
      <c r="B2208" s="69"/>
      <c r="C2208" s="15">
        <v>9500</v>
      </c>
      <c r="D2208" s="15">
        <v>9500</v>
      </c>
      <c r="E2208" s="15">
        <v>9500</v>
      </c>
      <c r="F2208" s="15">
        <v>100</v>
      </c>
      <c r="G2208" s="15">
        <v>100</v>
      </c>
      <c r="H2208" s="15">
        <v>100</v>
      </c>
    </row>
    <row r="2209" spans="1:8" x14ac:dyDescent="0.2">
      <c r="A2209" s="70" t="s">
        <v>271</v>
      </c>
      <c r="B2209" s="70"/>
      <c r="C2209" s="16">
        <v>4750</v>
      </c>
      <c r="D2209" s="16">
        <v>4750</v>
      </c>
      <c r="E2209" s="16">
        <v>4750</v>
      </c>
      <c r="F2209" s="16">
        <v>100</v>
      </c>
      <c r="G2209" s="16">
        <v>100</v>
      </c>
      <c r="H2209" s="16">
        <v>100</v>
      </c>
    </row>
    <row r="2210" spans="1:8" x14ac:dyDescent="0.2">
      <c r="A2210" s="70" t="s">
        <v>489</v>
      </c>
      <c r="B2210" s="70"/>
      <c r="C2210" s="16">
        <v>4750</v>
      </c>
      <c r="D2210" s="16">
        <v>4750</v>
      </c>
      <c r="E2210" s="16">
        <v>4750</v>
      </c>
      <c r="F2210" s="16">
        <v>100</v>
      </c>
      <c r="G2210" s="16">
        <v>100</v>
      </c>
      <c r="H2210" s="16">
        <v>100</v>
      </c>
    </row>
    <row r="2211" spans="1:8" x14ac:dyDescent="0.2">
      <c r="A2211" t="s">
        <v>8</v>
      </c>
      <c r="B2211" t="s">
        <v>20</v>
      </c>
      <c r="C2211" s="2">
        <v>4750</v>
      </c>
      <c r="D2211" s="2">
        <v>4750</v>
      </c>
      <c r="E2211" s="2">
        <v>4750</v>
      </c>
      <c r="F2211" s="2">
        <v>100</v>
      </c>
      <c r="G2211" s="2">
        <v>100</v>
      </c>
      <c r="H2211" s="2">
        <v>100</v>
      </c>
    </row>
    <row r="2212" spans="1:8" x14ac:dyDescent="0.2">
      <c r="A2212" t="s">
        <v>101</v>
      </c>
      <c r="B2212" t="s">
        <v>102</v>
      </c>
      <c r="C2212" s="2">
        <v>4750</v>
      </c>
      <c r="D2212" s="2">
        <v>4750</v>
      </c>
      <c r="E2212" s="2">
        <v>4750</v>
      </c>
      <c r="F2212" s="2">
        <v>100</v>
      </c>
      <c r="G2212" s="2">
        <v>100</v>
      </c>
      <c r="H2212" s="2">
        <v>100</v>
      </c>
    </row>
    <row r="2213" spans="1:8" x14ac:dyDescent="0.2">
      <c r="A2213" t="s">
        <v>107</v>
      </c>
      <c r="B2213" t="s">
        <v>108</v>
      </c>
      <c r="C2213" s="2">
        <v>4750</v>
      </c>
      <c r="D2213" s="2">
        <v>0</v>
      </c>
      <c r="E2213" s="2">
        <v>0</v>
      </c>
      <c r="F2213" s="2">
        <v>0</v>
      </c>
      <c r="G2213" s="2">
        <v>0</v>
      </c>
      <c r="H2213" s="2">
        <v>0</v>
      </c>
    </row>
    <row r="2214" spans="1:8" x14ac:dyDescent="0.2">
      <c r="A2214" s="70" t="s">
        <v>275</v>
      </c>
      <c r="B2214" s="70"/>
      <c r="C2214" s="16">
        <v>4750</v>
      </c>
      <c r="D2214" s="16">
        <v>4750</v>
      </c>
      <c r="E2214" s="16">
        <v>4750</v>
      </c>
      <c r="F2214" s="16">
        <v>100</v>
      </c>
      <c r="G2214" s="16">
        <v>100</v>
      </c>
      <c r="H2214" s="16">
        <v>100</v>
      </c>
    </row>
    <row r="2215" spans="1:8" x14ac:dyDescent="0.2">
      <c r="A2215" s="70" t="s">
        <v>406</v>
      </c>
      <c r="B2215" s="70"/>
      <c r="C2215" s="16">
        <v>4750</v>
      </c>
      <c r="D2215" s="16">
        <v>4750</v>
      </c>
      <c r="E2215" s="16">
        <v>4750</v>
      </c>
      <c r="F2215" s="16">
        <v>100</v>
      </c>
      <c r="G2215" s="16">
        <v>100</v>
      </c>
      <c r="H2215" s="16">
        <v>100</v>
      </c>
    </row>
    <row r="2216" spans="1:8" x14ac:dyDescent="0.2">
      <c r="A2216" t="s">
        <v>8</v>
      </c>
      <c r="B2216" t="s">
        <v>20</v>
      </c>
      <c r="C2216" s="2">
        <v>4750</v>
      </c>
      <c r="D2216" s="2">
        <v>4750</v>
      </c>
      <c r="E2216" s="2">
        <v>4750</v>
      </c>
      <c r="F2216" s="2">
        <v>100</v>
      </c>
      <c r="G2216" s="2">
        <v>100</v>
      </c>
      <c r="H2216" s="2">
        <v>100</v>
      </c>
    </row>
    <row r="2217" spans="1:8" x14ac:dyDescent="0.2">
      <c r="A2217" t="s">
        <v>101</v>
      </c>
      <c r="B2217" t="s">
        <v>102</v>
      </c>
      <c r="C2217" s="2">
        <v>4750</v>
      </c>
      <c r="D2217" s="2">
        <v>4750</v>
      </c>
      <c r="E2217" s="2">
        <v>4750</v>
      </c>
      <c r="F2217" s="2">
        <v>100</v>
      </c>
      <c r="G2217" s="2">
        <v>100</v>
      </c>
      <c r="H2217" s="2">
        <v>100</v>
      </c>
    </row>
    <row r="2218" spans="1:8" x14ac:dyDescent="0.2">
      <c r="A2218" t="s">
        <v>107</v>
      </c>
      <c r="B2218" t="s">
        <v>108</v>
      </c>
      <c r="C2218" s="2">
        <v>4750</v>
      </c>
      <c r="D2218" s="2">
        <v>0</v>
      </c>
      <c r="E2218" s="2">
        <v>0</v>
      </c>
      <c r="F2218" s="2">
        <v>0</v>
      </c>
      <c r="G2218" s="2">
        <v>0</v>
      </c>
      <c r="H2218" s="2">
        <v>0</v>
      </c>
    </row>
    <row r="2219" spans="1:8" x14ac:dyDescent="0.2">
      <c r="A2219" s="68" t="s">
        <v>508</v>
      </c>
      <c r="B2219" s="68"/>
      <c r="C2219" s="18">
        <v>470500</v>
      </c>
      <c r="D2219" s="18">
        <v>0</v>
      </c>
      <c r="E2219" s="18">
        <v>0</v>
      </c>
      <c r="F2219" s="18">
        <v>0</v>
      </c>
      <c r="G2219" s="18">
        <v>0</v>
      </c>
      <c r="H2219" s="18">
        <v>0</v>
      </c>
    </row>
    <row r="2220" spans="1:8" x14ac:dyDescent="0.2">
      <c r="A2220" s="69" t="s">
        <v>237</v>
      </c>
      <c r="B2220" s="69"/>
      <c r="C2220" s="15">
        <v>470500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</row>
    <row r="2221" spans="1:8" x14ac:dyDescent="0.2">
      <c r="A2221" s="69" t="s">
        <v>239</v>
      </c>
      <c r="B2221" s="69"/>
      <c r="C2221" s="15">
        <v>470500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</row>
    <row r="2222" spans="1:8" x14ac:dyDescent="0.2">
      <c r="A2222" s="70" t="s">
        <v>275</v>
      </c>
      <c r="B2222" s="70"/>
      <c r="C2222" s="16">
        <v>470500</v>
      </c>
      <c r="D2222" s="16">
        <v>0</v>
      </c>
      <c r="E2222" s="16">
        <v>0</v>
      </c>
      <c r="F2222" s="16">
        <v>0</v>
      </c>
      <c r="G2222" s="16">
        <v>0</v>
      </c>
      <c r="H2222" s="16">
        <v>0</v>
      </c>
    </row>
    <row r="2223" spans="1:8" x14ac:dyDescent="0.2">
      <c r="A2223" s="70" t="s">
        <v>406</v>
      </c>
      <c r="B2223" s="70"/>
      <c r="C2223" s="16">
        <v>470500</v>
      </c>
      <c r="D2223" s="16">
        <v>0</v>
      </c>
      <c r="E2223" s="16">
        <v>0</v>
      </c>
      <c r="F2223" s="16">
        <v>0</v>
      </c>
      <c r="G2223" s="16">
        <v>0</v>
      </c>
      <c r="H2223" s="16">
        <v>0</v>
      </c>
    </row>
    <row r="2224" spans="1:8" x14ac:dyDescent="0.2">
      <c r="A2224" t="s">
        <v>8</v>
      </c>
      <c r="B2224" t="s">
        <v>20</v>
      </c>
      <c r="C2224" s="2">
        <v>470500</v>
      </c>
      <c r="D2224" s="2">
        <v>0</v>
      </c>
      <c r="E2224" s="2">
        <v>0</v>
      </c>
      <c r="F2224" s="2">
        <v>0</v>
      </c>
      <c r="G2224" s="2">
        <v>0</v>
      </c>
      <c r="H2224" s="2">
        <v>0</v>
      </c>
    </row>
    <row r="2225" spans="1:8" x14ac:dyDescent="0.2">
      <c r="A2225" t="s">
        <v>93</v>
      </c>
      <c r="B2225" t="s">
        <v>94</v>
      </c>
      <c r="C2225" s="2">
        <v>140000</v>
      </c>
      <c r="D2225" s="2">
        <v>0</v>
      </c>
      <c r="E2225" s="2">
        <v>0</v>
      </c>
      <c r="F2225" s="2">
        <v>0</v>
      </c>
      <c r="G2225" s="2">
        <v>0</v>
      </c>
      <c r="H2225" s="2">
        <v>0</v>
      </c>
    </row>
    <row r="2226" spans="1:8" x14ac:dyDescent="0.2">
      <c r="A2226" t="s">
        <v>95</v>
      </c>
      <c r="B2226" t="s">
        <v>96</v>
      </c>
      <c r="C2226" s="2">
        <v>110000</v>
      </c>
      <c r="D2226" s="2">
        <v>0</v>
      </c>
      <c r="E2226" s="2">
        <v>0</v>
      </c>
      <c r="F2226" s="2">
        <v>0</v>
      </c>
      <c r="G2226" s="2">
        <v>0</v>
      </c>
      <c r="H2226" s="2">
        <v>0</v>
      </c>
    </row>
    <row r="2227" spans="1:8" x14ac:dyDescent="0.2">
      <c r="A2227" t="s">
        <v>99</v>
      </c>
      <c r="B2227" t="s">
        <v>100</v>
      </c>
      <c r="C2227" s="2">
        <v>30000</v>
      </c>
      <c r="D2227" s="2">
        <v>0</v>
      </c>
      <c r="E2227" s="2">
        <v>0</v>
      </c>
      <c r="F2227" s="2">
        <v>0</v>
      </c>
      <c r="G2227" s="2">
        <v>0</v>
      </c>
      <c r="H2227" s="2">
        <v>0</v>
      </c>
    </row>
    <row r="2228" spans="1:8" x14ac:dyDescent="0.2">
      <c r="A2228" t="s">
        <v>101</v>
      </c>
      <c r="B2228" t="s">
        <v>102</v>
      </c>
      <c r="C2228" s="2">
        <v>201000</v>
      </c>
      <c r="D2228" s="2">
        <v>0</v>
      </c>
      <c r="E2228" s="2">
        <v>0</v>
      </c>
      <c r="F2228" s="2">
        <v>0</v>
      </c>
      <c r="G2228" s="2">
        <v>0</v>
      </c>
      <c r="H2228" s="2">
        <v>0</v>
      </c>
    </row>
    <row r="2229" spans="1:8" x14ac:dyDescent="0.2">
      <c r="A2229" t="s">
        <v>107</v>
      </c>
      <c r="B2229" t="s">
        <v>108</v>
      </c>
      <c r="C2229" s="2">
        <v>62000</v>
      </c>
      <c r="D2229" s="2">
        <v>0</v>
      </c>
      <c r="E2229" s="2">
        <v>0</v>
      </c>
      <c r="F2229" s="2">
        <v>0</v>
      </c>
      <c r="G2229" s="2">
        <v>0</v>
      </c>
      <c r="H2229" s="2">
        <v>0</v>
      </c>
    </row>
    <row r="2230" spans="1:8" x14ac:dyDescent="0.2">
      <c r="A2230" t="s">
        <v>111</v>
      </c>
      <c r="B2230" t="s">
        <v>112</v>
      </c>
      <c r="C2230" s="2">
        <v>139000</v>
      </c>
      <c r="D2230" s="2">
        <v>0</v>
      </c>
      <c r="E2230" s="2">
        <v>0</v>
      </c>
      <c r="F2230" s="2">
        <v>0</v>
      </c>
      <c r="G2230" s="2">
        <v>0</v>
      </c>
      <c r="H2230" s="2">
        <v>0</v>
      </c>
    </row>
    <row r="2231" spans="1:8" x14ac:dyDescent="0.2">
      <c r="A2231" t="s">
        <v>125</v>
      </c>
      <c r="B2231" t="s">
        <v>126</v>
      </c>
      <c r="C2231" s="2">
        <v>129500</v>
      </c>
      <c r="D2231" s="2">
        <v>0</v>
      </c>
      <c r="E2231" s="2">
        <v>0</v>
      </c>
      <c r="F2231" s="2">
        <v>0</v>
      </c>
      <c r="G2231" s="2">
        <v>0</v>
      </c>
      <c r="H2231" s="2">
        <v>0</v>
      </c>
    </row>
    <row r="2232" spans="1:8" x14ac:dyDescent="0.2">
      <c r="A2232" t="s">
        <v>131</v>
      </c>
      <c r="B2232" t="s">
        <v>54</v>
      </c>
      <c r="C2232" s="2">
        <v>129500</v>
      </c>
      <c r="D2232" s="2">
        <v>0</v>
      </c>
      <c r="E2232" s="2">
        <v>0</v>
      </c>
      <c r="F2232" s="2">
        <v>0</v>
      </c>
      <c r="G2232" s="2">
        <v>0</v>
      </c>
      <c r="H2232" s="2">
        <v>0</v>
      </c>
    </row>
    <row r="2233" spans="1:8" x14ac:dyDescent="0.2">
      <c r="A2233" s="68" t="s">
        <v>509</v>
      </c>
      <c r="B2233" s="68"/>
      <c r="C2233" s="18">
        <v>7000</v>
      </c>
      <c r="D2233" s="18">
        <v>7000</v>
      </c>
      <c r="E2233" s="18">
        <v>7000</v>
      </c>
      <c r="F2233" s="18">
        <v>100</v>
      </c>
      <c r="G2233" s="18">
        <v>100</v>
      </c>
      <c r="H2233" s="18">
        <v>100</v>
      </c>
    </row>
    <row r="2234" spans="1:8" x14ac:dyDescent="0.2">
      <c r="A2234" s="69" t="s">
        <v>237</v>
      </c>
      <c r="B2234" s="69"/>
      <c r="C2234" s="15">
        <v>7000</v>
      </c>
      <c r="D2234" s="15">
        <v>7000</v>
      </c>
      <c r="E2234" s="15">
        <v>7000</v>
      </c>
      <c r="F2234" s="15">
        <v>100</v>
      </c>
      <c r="G2234" s="15">
        <v>100</v>
      </c>
      <c r="H2234" s="15">
        <v>100</v>
      </c>
    </row>
    <row r="2235" spans="1:8" x14ac:dyDescent="0.2">
      <c r="A2235" s="69" t="s">
        <v>239</v>
      </c>
      <c r="B2235" s="69"/>
      <c r="C2235" s="15">
        <v>7000</v>
      </c>
      <c r="D2235" s="15">
        <v>7000</v>
      </c>
      <c r="E2235" s="15">
        <v>7000</v>
      </c>
      <c r="F2235" s="15">
        <v>100</v>
      </c>
      <c r="G2235" s="15">
        <v>100</v>
      </c>
      <c r="H2235" s="15">
        <v>100</v>
      </c>
    </row>
    <row r="2236" spans="1:8" x14ac:dyDescent="0.2">
      <c r="A2236" s="70" t="s">
        <v>271</v>
      </c>
      <c r="B2236" s="70"/>
      <c r="C2236" s="16">
        <v>3500</v>
      </c>
      <c r="D2236" s="16">
        <v>3500</v>
      </c>
      <c r="E2236" s="16">
        <v>3500</v>
      </c>
      <c r="F2236" s="16">
        <v>100</v>
      </c>
      <c r="G2236" s="16">
        <v>100</v>
      </c>
      <c r="H2236" s="16">
        <v>100</v>
      </c>
    </row>
    <row r="2237" spans="1:8" x14ac:dyDescent="0.2">
      <c r="A2237" s="70" t="s">
        <v>489</v>
      </c>
      <c r="B2237" s="70"/>
      <c r="C2237" s="16">
        <v>3500</v>
      </c>
      <c r="D2237" s="16">
        <v>3500</v>
      </c>
      <c r="E2237" s="16">
        <v>3500</v>
      </c>
      <c r="F2237" s="16">
        <v>100</v>
      </c>
      <c r="G2237" s="16">
        <v>100</v>
      </c>
      <c r="H2237" s="16">
        <v>100</v>
      </c>
    </row>
    <row r="2238" spans="1:8" x14ac:dyDescent="0.2">
      <c r="A2238" t="s">
        <v>8</v>
      </c>
      <c r="B2238" t="s">
        <v>20</v>
      </c>
      <c r="C2238" s="2">
        <v>3500</v>
      </c>
      <c r="D2238" s="2">
        <v>3500</v>
      </c>
      <c r="E2238" s="2">
        <v>3500</v>
      </c>
      <c r="F2238" s="2">
        <v>100</v>
      </c>
      <c r="G2238" s="2">
        <v>100</v>
      </c>
      <c r="H2238" s="2">
        <v>100</v>
      </c>
    </row>
    <row r="2239" spans="1:8" x14ac:dyDescent="0.2">
      <c r="A2239" t="s">
        <v>101</v>
      </c>
      <c r="B2239" t="s">
        <v>102</v>
      </c>
      <c r="C2239" s="2">
        <v>3500</v>
      </c>
      <c r="D2239" s="2">
        <v>3500</v>
      </c>
      <c r="E2239" s="2">
        <v>3500</v>
      </c>
      <c r="F2239" s="2">
        <v>100</v>
      </c>
      <c r="G2239" s="2">
        <v>100</v>
      </c>
      <c r="H2239" s="2">
        <v>100</v>
      </c>
    </row>
    <row r="2240" spans="1:8" x14ac:dyDescent="0.2">
      <c r="A2240" t="s">
        <v>107</v>
      </c>
      <c r="B2240" t="s">
        <v>108</v>
      </c>
      <c r="C2240" s="2">
        <v>3500</v>
      </c>
      <c r="D2240" s="2">
        <v>0</v>
      </c>
      <c r="E2240" s="2">
        <v>0</v>
      </c>
      <c r="F2240" s="2">
        <v>0</v>
      </c>
      <c r="G2240" s="2">
        <v>0</v>
      </c>
      <c r="H2240" s="2">
        <v>0</v>
      </c>
    </row>
    <row r="2241" spans="1:8" x14ac:dyDescent="0.2">
      <c r="A2241" s="70" t="s">
        <v>275</v>
      </c>
      <c r="B2241" s="70"/>
      <c r="C2241" s="16">
        <v>3500</v>
      </c>
      <c r="D2241" s="16">
        <v>3500</v>
      </c>
      <c r="E2241" s="16">
        <v>3500</v>
      </c>
      <c r="F2241" s="16">
        <v>100</v>
      </c>
      <c r="G2241" s="16">
        <v>100</v>
      </c>
      <c r="H2241" s="16">
        <v>100</v>
      </c>
    </row>
    <row r="2242" spans="1:8" x14ac:dyDescent="0.2">
      <c r="A2242" s="70" t="s">
        <v>406</v>
      </c>
      <c r="B2242" s="70"/>
      <c r="C2242" s="16">
        <v>3500</v>
      </c>
      <c r="D2242" s="16">
        <v>3500</v>
      </c>
      <c r="E2242" s="16">
        <v>3500</v>
      </c>
      <c r="F2242" s="16">
        <v>100</v>
      </c>
      <c r="G2242" s="16">
        <v>100</v>
      </c>
      <c r="H2242" s="16">
        <v>100</v>
      </c>
    </row>
    <row r="2243" spans="1:8" x14ac:dyDescent="0.2">
      <c r="A2243" t="s">
        <v>8</v>
      </c>
      <c r="B2243" t="s">
        <v>20</v>
      </c>
      <c r="C2243" s="2">
        <v>3500</v>
      </c>
      <c r="D2243" s="2">
        <v>3500</v>
      </c>
      <c r="E2243" s="2">
        <v>3500</v>
      </c>
      <c r="F2243" s="2">
        <v>100</v>
      </c>
      <c r="G2243" s="2">
        <v>100</v>
      </c>
      <c r="H2243" s="2">
        <v>100</v>
      </c>
    </row>
    <row r="2244" spans="1:8" x14ac:dyDescent="0.2">
      <c r="A2244" t="s">
        <v>101</v>
      </c>
      <c r="B2244" t="s">
        <v>102</v>
      </c>
      <c r="C2244" s="2">
        <v>3500</v>
      </c>
      <c r="D2244" s="2">
        <v>3500</v>
      </c>
      <c r="E2244" s="2">
        <v>3500</v>
      </c>
      <c r="F2244" s="2">
        <v>100</v>
      </c>
      <c r="G2244" s="2">
        <v>100</v>
      </c>
      <c r="H2244" s="2">
        <v>100</v>
      </c>
    </row>
    <row r="2245" spans="1:8" x14ac:dyDescent="0.2">
      <c r="A2245" t="s">
        <v>107</v>
      </c>
      <c r="B2245" t="s">
        <v>108</v>
      </c>
      <c r="C2245" s="2">
        <v>3500</v>
      </c>
      <c r="D2245" s="2">
        <v>0</v>
      </c>
      <c r="E2245" s="2">
        <v>0</v>
      </c>
      <c r="F2245" s="2">
        <v>0</v>
      </c>
      <c r="G2245" s="2">
        <v>0</v>
      </c>
      <c r="H2245" s="2">
        <v>0</v>
      </c>
    </row>
    <row r="2246" spans="1:8" x14ac:dyDescent="0.2">
      <c r="A2246" s="68" t="s">
        <v>510</v>
      </c>
      <c r="B2246" s="68"/>
      <c r="C2246" s="18">
        <v>10000</v>
      </c>
      <c r="D2246" s="18">
        <v>10000</v>
      </c>
      <c r="E2246" s="18">
        <v>10000</v>
      </c>
      <c r="F2246" s="18">
        <v>100</v>
      </c>
      <c r="G2246" s="18">
        <v>100</v>
      </c>
      <c r="H2246" s="18">
        <v>100</v>
      </c>
    </row>
    <row r="2247" spans="1:8" x14ac:dyDescent="0.2">
      <c r="A2247" s="69" t="s">
        <v>237</v>
      </c>
      <c r="B2247" s="69"/>
      <c r="C2247" s="15">
        <v>10000</v>
      </c>
      <c r="D2247" s="15">
        <v>10000</v>
      </c>
      <c r="E2247" s="15">
        <v>10000</v>
      </c>
      <c r="F2247" s="15">
        <v>100</v>
      </c>
      <c r="G2247" s="15">
        <v>100</v>
      </c>
      <c r="H2247" s="15">
        <v>100</v>
      </c>
    </row>
    <row r="2248" spans="1:8" x14ac:dyDescent="0.2">
      <c r="A2248" s="69" t="s">
        <v>239</v>
      </c>
      <c r="B2248" s="69"/>
      <c r="C2248" s="15">
        <v>10000</v>
      </c>
      <c r="D2248" s="15">
        <v>10000</v>
      </c>
      <c r="E2248" s="15">
        <v>10000</v>
      </c>
      <c r="F2248" s="15">
        <v>100</v>
      </c>
      <c r="G2248" s="15">
        <v>100</v>
      </c>
      <c r="H2248" s="15">
        <v>100</v>
      </c>
    </row>
    <row r="2249" spans="1:8" x14ac:dyDescent="0.2">
      <c r="A2249" s="70" t="s">
        <v>271</v>
      </c>
      <c r="B2249" s="70"/>
      <c r="C2249" s="16">
        <v>5000</v>
      </c>
      <c r="D2249" s="16">
        <v>5000</v>
      </c>
      <c r="E2249" s="16">
        <v>5000</v>
      </c>
      <c r="F2249" s="16">
        <v>100</v>
      </c>
      <c r="G2249" s="16">
        <v>100</v>
      </c>
      <c r="H2249" s="16">
        <v>100</v>
      </c>
    </row>
    <row r="2250" spans="1:8" x14ac:dyDescent="0.2">
      <c r="A2250" s="70" t="s">
        <v>489</v>
      </c>
      <c r="B2250" s="70"/>
      <c r="C2250" s="16">
        <v>5000</v>
      </c>
      <c r="D2250" s="16">
        <v>5000</v>
      </c>
      <c r="E2250" s="16">
        <v>5000</v>
      </c>
      <c r="F2250" s="16">
        <v>100</v>
      </c>
      <c r="G2250" s="16">
        <v>100</v>
      </c>
      <c r="H2250" s="16">
        <v>100</v>
      </c>
    </row>
    <row r="2251" spans="1:8" x14ac:dyDescent="0.2">
      <c r="A2251" t="s">
        <v>8</v>
      </c>
      <c r="B2251" t="s">
        <v>20</v>
      </c>
      <c r="C2251" s="2">
        <v>5000</v>
      </c>
      <c r="D2251" s="2">
        <v>5000</v>
      </c>
      <c r="E2251" s="2">
        <v>5000</v>
      </c>
      <c r="F2251" s="2">
        <v>100</v>
      </c>
      <c r="G2251" s="2">
        <v>100</v>
      </c>
      <c r="H2251" s="2">
        <v>100</v>
      </c>
    </row>
    <row r="2252" spans="1:8" x14ac:dyDescent="0.2">
      <c r="A2252" t="s">
        <v>101</v>
      </c>
      <c r="B2252" t="s">
        <v>102</v>
      </c>
      <c r="C2252" s="2">
        <v>5000</v>
      </c>
      <c r="D2252" s="2">
        <v>5000</v>
      </c>
      <c r="E2252" s="2">
        <v>5000</v>
      </c>
      <c r="F2252" s="2">
        <v>100</v>
      </c>
      <c r="G2252" s="2">
        <v>100</v>
      </c>
      <c r="H2252" s="2">
        <v>100</v>
      </c>
    </row>
    <row r="2253" spans="1:8" x14ac:dyDescent="0.2">
      <c r="A2253" t="s">
        <v>107</v>
      </c>
      <c r="B2253" t="s">
        <v>108</v>
      </c>
      <c r="C2253" s="2">
        <v>5000</v>
      </c>
      <c r="D2253" s="2">
        <v>0</v>
      </c>
      <c r="E2253" s="2">
        <v>0</v>
      </c>
      <c r="F2253" s="2">
        <v>0</v>
      </c>
      <c r="G2253" s="2">
        <v>0</v>
      </c>
      <c r="H2253" s="2">
        <v>0</v>
      </c>
    </row>
    <row r="2254" spans="1:8" x14ac:dyDescent="0.2">
      <c r="A2254" s="70" t="s">
        <v>275</v>
      </c>
      <c r="B2254" s="70"/>
      <c r="C2254" s="16">
        <v>5000</v>
      </c>
      <c r="D2254" s="16">
        <v>5000</v>
      </c>
      <c r="E2254" s="16">
        <v>5000</v>
      </c>
      <c r="F2254" s="16">
        <v>100</v>
      </c>
      <c r="G2254" s="16">
        <v>100</v>
      </c>
      <c r="H2254" s="16">
        <v>100</v>
      </c>
    </row>
    <row r="2255" spans="1:8" x14ac:dyDescent="0.2">
      <c r="A2255" s="70" t="s">
        <v>406</v>
      </c>
      <c r="B2255" s="70"/>
      <c r="C2255" s="16">
        <v>5000</v>
      </c>
      <c r="D2255" s="16">
        <v>5000</v>
      </c>
      <c r="E2255" s="16">
        <v>5000</v>
      </c>
      <c r="F2255" s="16">
        <v>100</v>
      </c>
      <c r="G2255" s="16">
        <v>100</v>
      </c>
      <c r="H2255" s="16">
        <v>100</v>
      </c>
    </row>
    <row r="2256" spans="1:8" x14ac:dyDescent="0.2">
      <c r="A2256" t="s">
        <v>8</v>
      </c>
      <c r="B2256" t="s">
        <v>20</v>
      </c>
      <c r="C2256" s="2">
        <v>5000</v>
      </c>
      <c r="D2256" s="2">
        <v>5000</v>
      </c>
      <c r="E2256" s="2">
        <v>5000</v>
      </c>
      <c r="F2256" s="2">
        <v>100</v>
      </c>
      <c r="G2256" s="2">
        <v>100</v>
      </c>
      <c r="H2256" s="2">
        <v>100</v>
      </c>
    </row>
    <row r="2257" spans="1:8" x14ac:dyDescent="0.2">
      <c r="A2257" t="s">
        <v>101</v>
      </c>
      <c r="B2257" t="s">
        <v>102</v>
      </c>
      <c r="C2257" s="2">
        <v>5000</v>
      </c>
      <c r="D2257" s="2">
        <v>5000</v>
      </c>
      <c r="E2257" s="2">
        <v>5000</v>
      </c>
      <c r="F2257" s="2">
        <v>100</v>
      </c>
      <c r="G2257" s="2">
        <v>100</v>
      </c>
      <c r="H2257" s="2">
        <v>100</v>
      </c>
    </row>
    <row r="2258" spans="1:8" x14ac:dyDescent="0.2">
      <c r="A2258" t="s">
        <v>111</v>
      </c>
      <c r="B2258" t="s">
        <v>112</v>
      </c>
      <c r="C2258" s="2">
        <v>5000</v>
      </c>
      <c r="D2258" s="2">
        <v>0</v>
      </c>
      <c r="E2258" s="2">
        <v>0</v>
      </c>
      <c r="F2258" s="2">
        <v>0</v>
      </c>
      <c r="G2258" s="2">
        <v>0</v>
      </c>
      <c r="H2258" s="2">
        <v>0</v>
      </c>
    </row>
    <row r="2259" spans="1:8" x14ac:dyDescent="0.2">
      <c r="A2259" s="71" t="s">
        <v>206</v>
      </c>
      <c r="B2259" s="71"/>
      <c r="C2259" s="19">
        <v>1687100</v>
      </c>
      <c r="D2259" s="19">
        <v>1686100</v>
      </c>
      <c r="E2259" s="19">
        <v>1686100</v>
      </c>
      <c r="F2259" s="19">
        <v>99.940700000000007</v>
      </c>
      <c r="G2259" s="19">
        <v>100</v>
      </c>
      <c r="H2259" s="19">
        <v>99.940700000000007</v>
      </c>
    </row>
    <row r="2260" spans="1:8" x14ac:dyDescent="0.2">
      <c r="A2260" s="72" t="s">
        <v>511</v>
      </c>
      <c r="B2260" s="72"/>
      <c r="C2260" s="20">
        <v>1687100</v>
      </c>
      <c r="D2260" s="20">
        <v>1686100</v>
      </c>
      <c r="E2260" s="20">
        <v>1686100</v>
      </c>
      <c r="F2260" s="20">
        <v>99.940700000000007</v>
      </c>
      <c r="G2260" s="20">
        <v>100</v>
      </c>
      <c r="H2260" s="20">
        <v>99.940700000000007</v>
      </c>
    </row>
    <row r="2261" spans="1:8" x14ac:dyDescent="0.2">
      <c r="A2261" s="67" t="s">
        <v>475</v>
      </c>
      <c r="B2261" s="67"/>
      <c r="C2261" s="17">
        <v>1103000</v>
      </c>
      <c r="D2261" s="17">
        <v>1102000</v>
      </c>
      <c r="E2261" s="17">
        <v>1102000</v>
      </c>
      <c r="F2261" s="17">
        <v>99.909300000000002</v>
      </c>
      <c r="G2261" s="17">
        <v>100</v>
      </c>
      <c r="H2261" s="17">
        <v>99.909300000000002</v>
      </c>
    </row>
    <row r="2262" spans="1:8" x14ac:dyDescent="0.2">
      <c r="A2262" s="68" t="s">
        <v>476</v>
      </c>
      <c r="B2262" s="68"/>
      <c r="C2262" s="18">
        <v>1048000</v>
      </c>
      <c r="D2262" s="18">
        <v>1047000</v>
      </c>
      <c r="E2262" s="18">
        <v>1047000</v>
      </c>
      <c r="F2262" s="18">
        <v>99.904499999999999</v>
      </c>
      <c r="G2262" s="18">
        <v>100</v>
      </c>
      <c r="H2262" s="18">
        <v>99.904499999999999</v>
      </c>
    </row>
    <row r="2263" spans="1:8" x14ac:dyDescent="0.2">
      <c r="A2263" s="69" t="s">
        <v>237</v>
      </c>
      <c r="B2263" s="69"/>
      <c r="C2263" s="15">
        <v>1048000</v>
      </c>
      <c r="D2263" s="15">
        <v>1047000</v>
      </c>
      <c r="E2263" s="15">
        <v>1047000</v>
      </c>
      <c r="F2263" s="15">
        <v>99.904499999999999</v>
      </c>
      <c r="G2263" s="15">
        <v>100</v>
      </c>
      <c r="H2263" s="15">
        <v>99.904499999999999</v>
      </c>
    </row>
    <row r="2264" spans="1:8" x14ac:dyDescent="0.2">
      <c r="A2264" s="69" t="s">
        <v>239</v>
      </c>
      <c r="B2264" s="69"/>
      <c r="C2264" s="15">
        <v>1048000</v>
      </c>
      <c r="D2264" s="15">
        <v>1047000</v>
      </c>
      <c r="E2264" s="15">
        <v>1047000</v>
      </c>
      <c r="F2264" s="15">
        <v>99.904499999999999</v>
      </c>
      <c r="G2264" s="15">
        <v>100</v>
      </c>
      <c r="H2264" s="15">
        <v>99.904499999999999</v>
      </c>
    </row>
    <row r="2265" spans="1:8" x14ac:dyDescent="0.2">
      <c r="A2265" s="70" t="s">
        <v>257</v>
      </c>
      <c r="B2265" s="70"/>
      <c r="C2265" s="16">
        <v>952000</v>
      </c>
      <c r="D2265" s="16">
        <v>952000</v>
      </c>
      <c r="E2265" s="16">
        <v>952000</v>
      </c>
      <c r="F2265" s="16">
        <v>100</v>
      </c>
      <c r="G2265" s="16">
        <v>100</v>
      </c>
      <c r="H2265" s="16">
        <v>100</v>
      </c>
    </row>
    <row r="2266" spans="1:8" x14ac:dyDescent="0.2">
      <c r="A2266" s="70" t="s">
        <v>258</v>
      </c>
      <c r="B2266" s="70"/>
      <c r="C2266" s="16">
        <v>952000</v>
      </c>
      <c r="D2266" s="16">
        <v>952000</v>
      </c>
      <c r="E2266" s="16">
        <v>952000</v>
      </c>
      <c r="F2266" s="16">
        <v>100</v>
      </c>
      <c r="G2266" s="16">
        <v>100</v>
      </c>
      <c r="H2266" s="16">
        <v>100</v>
      </c>
    </row>
    <row r="2267" spans="1:8" x14ac:dyDescent="0.2">
      <c r="A2267" t="s">
        <v>8</v>
      </c>
      <c r="B2267" t="s">
        <v>20</v>
      </c>
      <c r="C2267" s="2">
        <v>952000</v>
      </c>
      <c r="D2267" s="2">
        <v>952000</v>
      </c>
      <c r="E2267" s="2">
        <v>952000</v>
      </c>
      <c r="F2267" s="2">
        <v>100</v>
      </c>
      <c r="G2267" s="2">
        <v>100</v>
      </c>
      <c r="H2267" s="2">
        <v>100</v>
      </c>
    </row>
    <row r="2268" spans="1:8" x14ac:dyDescent="0.2">
      <c r="A2268" t="s">
        <v>93</v>
      </c>
      <c r="B2268" t="s">
        <v>94</v>
      </c>
      <c r="C2268" s="2">
        <v>741200</v>
      </c>
      <c r="D2268" s="2">
        <v>741200</v>
      </c>
      <c r="E2268" s="2">
        <v>741200</v>
      </c>
      <c r="F2268" s="2">
        <v>100</v>
      </c>
      <c r="G2268" s="2">
        <v>100</v>
      </c>
      <c r="H2268" s="2">
        <v>100</v>
      </c>
    </row>
    <row r="2269" spans="1:8" x14ac:dyDescent="0.2">
      <c r="A2269" t="s">
        <v>95</v>
      </c>
      <c r="B2269" t="s">
        <v>96</v>
      </c>
      <c r="C2269" s="2">
        <v>570000</v>
      </c>
      <c r="D2269" s="2">
        <v>0</v>
      </c>
      <c r="E2269" s="2">
        <v>0</v>
      </c>
      <c r="F2269" s="2">
        <v>0</v>
      </c>
      <c r="G2269" s="2">
        <v>0</v>
      </c>
      <c r="H2269" s="2">
        <v>0</v>
      </c>
    </row>
    <row r="2270" spans="1:8" x14ac:dyDescent="0.2">
      <c r="A2270" t="s">
        <v>97</v>
      </c>
      <c r="B2270" t="s">
        <v>98</v>
      </c>
      <c r="C2270" s="2">
        <v>83200</v>
      </c>
      <c r="D2270" s="2">
        <v>0</v>
      </c>
      <c r="E2270" s="2">
        <v>0</v>
      </c>
      <c r="F2270" s="2">
        <v>0</v>
      </c>
      <c r="G2270" s="2">
        <v>0</v>
      </c>
      <c r="H2270" s="2">
        <v>0</v>
      </c>
    </row>
    <row r="2271" spans="1:8" x14ac:dyDescent="0.2">
      <c r="A2271" t="s">
        <v>99</v>
      </c>
      <c r="B2271" t="s">
        <v>100</v>
      </c>
      <c r="C2271" s="2">
        <v>88000</v>
      </c>
      <c r="D2271" s="2">
        <v>0</v>
      </c>
      <c r="E2271" s="2">
        <v>0</v>
      </c>
      <c r="F2271" s="2">
        <v>0</v>
      </c>
      <c r="G2271" s="2">
        <v>0</v>
      </c>
      <c r="H2271" s="2">
        <v>0</v>
      </c>
    </row>
    <row r="2272" spans="1:8" x14ac:dyDescent="0.2">
      <c r="A2272" t="s">
        <v>101</v>
      </c>
      <c r="B2272" t="s">
        <v>102</v>
      </c>
      <c r="C2272" s="2">
        <v>209800</v>
      </c>
      <c r="D2272" s="2">
        <v>209800</v>
      </c>
      <c r="E2272" s="2">
        <v>209800</v>
      </c>
      <c r="F2272" s="2">
        <v>100</v>
      </c>
      <c r="G2272" s="2">
        <v>100</v>
      </c>
      <c r="H2272" s="2">
        <v>100</v>
      </c>
    </row>
    <row r="2273" spans="1:8" x14ac:dyDescent="0.2">
      <c r="A2273" t="s">
        <v>103</v>
      </c>
      <c r="B2273" t="s">
        <v>104</v>
      </c>
      <c r="C2273" s="2">
        <v>27000</v>
      </c>
      <c r="D2273" s="2">
        <v>0</v>
      </c>
      <c r="E2273" s="2">
        <v>0</v>
      </c>
      <c r="F2273" s="2">
        <v>0</v>
      </c>
      <c r="G2273" s="2">
        <v>0</v>
      </c>
      <c r="H2273" s="2">
        <v>0</v>
      </c>
    </row>
    <row r="2274" spans="1:8" x14ac:dyDescent="0.2">
      <c r="A2274" t="s">
        <v>105</v>
      </c>
      <c r="B2274" t="s">
        <v>106</v>
      </c>
      <c r="C2274" s="2">
        <v>79500</v>
      </c>
      <c r="D2274" s="2">
        <v>0</v>
      </c>
      <c r="E2274" s="2">
        <v>0</v>
      </c>
      <c r="F2274" s="2">
        <v>0</v>
      </c>
      <c r="G2274" s="2">
        <v>0</v>
      </c>
      <c r="H2274" s="2">
        <v>0</v>
      </c>
    </row>
    <row r="2275" spans="1:8" x14ac:dyDescent="0.2">
      <c r="A2275" t="s">
        <v>107</v>
      </c>
      <c r="B2275" t="s">
        <v>108</v>
      </c>
      <c r="C2275" s="2">
        <v>85100</v>
      </c>
      <c r="D2275" s="2">
        <v>0</v>
      </c>
      <c r="E2275" s="2">
        <v>0</v>
      </c>
      <c r="F2275" s="2">
        <v>0</v>
      </c>
      <c r="G2275" s="2">
        <v>0</v>
      </c>
      <c r="H2275" s="2">
        <v>0</v>
      </c>
    </row>
    <row r="2276" spans="1:8" x14ac:dyDescent="0.2">
      <c r="A2276" t="s">
        <v>111</v>
      </c>
      <c r="B2276" t="s">
        <v>112</v>
      </c>
      <c r="C2276" s="2">
        <v>18200</v>
      </c>
      <c r="D2276" s="2">
        <v>0</v>
      </c>
      <c r="E2276" s="2">
        <v>0</v>
      </c>
      <c r="F2276" s="2">
        <v>0</v>
      </c>
      <c r="G2276" s="2">
        <v>0</v>
      </c>
      <c r="H2276" s="2">
        <v>0</v>
      </c>
    </row>
    <row r="2277" spans="1:8" x14ac:dyDescent="0.2">
      <c r="A2277" t="s">
        <v>113</v>
      </c>
      <c r="B2277" t="s">
        <v>114</v>
      </c>
      <c r="C2277" s="2">
        <v>1000</v>
      </c>
      <c r="D2277" s="2">
        <v>1000</v>
      </c>
      <c r="E2277" s="2">
        <v>1000</v>
      </c>
      <c r="F2277" s="2">
        <v>100</v>
      </c>
      <c r="G2277" s="2">
        <v>100</v>
      </c>
      <c r="H2277" s="2">
        <v>100</v>
      </c>
    </row>
    <row r="2278" spans="1:8" x14ac:dyDescent="0.2">
      <c r="A2278" t="s">
        <v>117</v>
      </c>
      <c r="B2278" t="s">
        <v>118</v>
      </c>
      <c r="C2278" s="2">
        <v>1000</v>
      </c>
      <c r="D2278" s="2">
        <v>0</v>
      </c>
      <c r="E2278" s="2">
        <v>0</v>
      </c>
      <c r="F2278" s="2">
        <v>0</v>
      </c>
      <c r="G2278" s="2">
        <v>0</v>
      </c>
      <c r="H2278" s="2">
        <v>0</v>
      </c>
    </row>
    <row r="2279" spans="1:8" x14ac:dyDescent="0.2">
      <c r="A2279" s="70" t="s">
        <v>403</v>
      </c>
      <c r="B2279" s="70"/>
      <c r="C2279" s="16">
        <v>95000</v>
      </c>
      <c r="D2279" s="16">
        <v>95000</v>
      </c>
      <c r="E2279" s="16">
        <v>95000</v>
      </c>
      <c r="F2279" s="16">
        <v>100</v>
      </c>
      <c r="G2279" s="16">
        <v>100</v>
      </c>
      <c r="H2279" s="16">
        <v>100</v>
      </c>
    </row>
    <row r="2280" spans="1:8" x14ac:dyDescent="0.2">
      <c r="A2280" s="70" t="s">
        <v>404</v>
      </c>
      <c r="B2280" s="70"/>
      <c r="C2280" s="16">
        <v>95000</v>
      </c>
      <c r="D2280" s="16">
        <v>95000</v>
      </c>
      <c r="E2280" s="16">
        <v>95000</v>
      </c>
      <c r="F2280" s="16">
        <v>100</v>
      </c>
      <c r="G2280" s="16">
        <v>100</v>
      </c>
      <c r="H2280" s="16">
        <v>100</v>
      </c>
    </row>
    <row r="2281" spans="1:8" x14ac:dyDescent="0.2">
      <c r="A2281" t="s">
        <v>8</v>
      </c>
      <c r="B2281" t="s">
        <v>20</v>
      </c>
      <c r="C2281" s="2">
        <v>95000</v>
      </c>
      <c r="D2281" s="2">
        <v>95000</v>
      </c>
      <c r="E2281" s="2">
        <v>95000</v>
      </c>
      <c r="F2281" s="2">
        <v>100</v>
      </c>
      <c r="G2281" s="2">
        <v>100</v>
      </c>
      <c r="H2281" s="2">
        <v>100</v>
      </c>
    </row>
    <row r="2282" spans="1:8" x14ac:dyDescent="0.2">
      <c r="A2282" t="s">
        <v>101</v>
      </c>
      <c r="B2282" t="s">
        <v>102</v>
      </c>
      <c r="C2282" s="2">
        <v>95000</v>
      </c>
      <c r="D2282" s="2">
        <v>95000</v>
      </c>
      <c r="E2282" s="2">
        <v>95000</v>
      </c>
      <c r="F2282" s="2">
        <v>100</v>
      </c>
      <c r="G2282" s="2">
        <v>100</v>
      </c>
      <c r="H2282" s="2">
        <v>100</v>
      </c>
    </row>
    <row r="2283" spans="1:8" x14ac:dyDescent="0.2">
      <c r="A2283" t="s">
        <v>103</v>
      </c>
      <c r="B2283" t="s">
        <v>104</v>
      </c>
      <c r="C2283" s="2">
        <v>44000</v>
      </c>
      <c r="D2283" s="2">
        <v>0</v>
      </c>
      <c r="E2283" s="2">
        <v>0</v>
      </c>
      <c r="F2283" s="2">
        <v>0</v>
      </c>
      <c r="G2283" s="2">
        <v>0</v>
      </c>
      <c r="H2283" s="2">
        <v>0</v>
      </c>
    </row>
    <row r="2284" spans="1:8" x14ac:dyDescent="0.2">
      <c r="A2284" t="s">
        <v>105</v>
      </c>
      <c r="B2284" t="s">
        <v>106</v>
      </c>
      <c r="C2284" s="2">
        <v>23900</v>
      </c>
      <c r="D2284" s="2">
        <v>0</v>
      </c>
      <c r="E2284" s="2">
        <v>0</v>
      </c>
      <c r="F2284" s="2">
        <v>0</v>
      </c>
      <c r="G2284" s="2">
        <v>0</v>
      </c>
      <c r="H2284" s="2">
        <v>0</v>
      </c>
    </row>
    <row r="2285" spans="1:8" x14ac:dyDescent="0.2">
      <c r="A2285" t="s">
        <v>107</v>
      </c>
      <c r="B2285" t="s">
        <v>108</v>
      </c>
      <c r="C2285" s="2">
        <v>24600</v>
      </c>
      <c r="D2285" s="2">
        <v>0</v>
      </c>
      <c r="E2285" s="2">
        <v>0</v>
      </c>
      <c r="F2285" s="2">
        <v>0</v>
      </c>
      <c r="G2285" s="2">
        <v>0</v>
      </c>
      <c r="H2285" s="2">
        <v>0</v>
      </c>
    </row>
    <row r="2286" spans="1:8" x14ac:dyDescent="0.2">
      <c r="A2286" t="s">
        <v>111</v>
      </c>
      <c r="B2286" t="s">
        <v>112</v>
      </c>
      <c r="C2286" s="2">
        <v>2500</v>
      </c>
      <c r="D2286" s="2">
        <v>0</v>
      </c>
      <c r="E2286" s="2">
        <v>0</v>
      </c>
      <c r="F2286" s="2">
        <v>0</v>
      </c>
      <c r="G2286" s="2">
        <v>0</v>
      </c>
      <c r="H2286" s="2">
        <v>0</v>
      </c>
    </row>
    <row r="2287" spans="1:8" x14ac:dyDescent="0.2">
      <c r="A2287" s="70" t="s">
        <v>271</v>
      </c>
      <c r="B2287" s="70"/>
      <c r="C2287" s="16">
        <v>1000</v>
      </c>
      <c r="D2287" s="16">
        <v>0</v>
      </c>
      <c r="E2287" s="16">
        <v>0</v>
      </c>
      <c r="F2287" s="16">
        <v>0</v>
      </c>
      <c r="G2287" s="16">
        <v>0</v>
      </c>
      <c r="H2287" s="16">
        <v>0</v>
      </c>
    </row>
    <row r="2288" spans="1:8" x14ac:dyDescent="0.2">
      <c r="A2288" s="70" t="s">
        <v>490</v>
      </c>
      <c r="B2288" s="70"/>
      <c r="C2288" s="16">
        <v>1000</v>
      </c>
      <c r="D2288" s="16">
        <v>0</v>
      </c>
      <c r="E2288" s="16">
        <v>0</v>
      </c>
      <c r="F2288" s="16">
        <v>0</v>
      </c>
      <c r="G2288" s="16">
        <v>0</v>
      </c>
      <c r="H2288" s="16">
        <v>0</v>
      </c>
    </row>
    <row r="2289" spans="1:8" x14ac:dyDescent="0.2">
      <c r="A2289" t="s">
        <v>8</v>
      </c>
      <c r="B2289" t="s">
        <v>20</v>
      </c>
      <c r="C2289" s="2">
        <v>1000</v>
      </c>
      <c r="D2289" s="2">
        <v>0</v>
      </c>
      <c r="E2289" s="2">
        <v>0</v>
      </c>
      <c r="F2289" s="2">
        <v>0</v>
      </c>
      <c r="G2289" s="2">
        <v>0</v>
      </c>
      <c r="H2289" s="2">
        <v>0</v>
      </c>
    </row>
    <row r="2290" spans="1:8" x14ac:dyDescent="0.2">
      <c r="A2290" t="s">
        <v>101</v>
      </c>
      <c r="B2290" t="s">
        <v>102</v>
      </c>
      <c r="C2290" s="2">
        <v>1000</v>
      </c>
      <c r="D2290" s="2">
        <v>0</v>
      </c>
      <c r="E2290" s="2">
        <v>0</v>
      </c>
      <c r="F2290" s="2">
        <v>0</v>
      </c>
      <c r="G2290" s="2">
        <v>0</v>
      </c>
      <c r="H2290" s="2">
        <v>0</v>
      </c>
    </row>
    <row r="2291" spans="1:8" x14ac:dyDescent="0.2">
      <c r="A2291" t="s">
        <v>107</v>
      </c>
      <c r="B2291" t="s">
        <v>108</v>
      </c>
      <c r="C2291" s="2">
        <v>1000</v>
      </c>
      <c r="D2291" s="2">
        <v>0</v>
      </c>
      <c r="E2291" s="2">
        <v>0</v>
      </c>
      <c r="F2291" s="2">
        <v>0</v>
      </c>
      <c r="G2291" s="2">
        <v>0</v>
      </c>
      <c r="H2291" s="2">
        <v>0</v>
      </c>
    </row>
    <row r="2292" spans="1:8" x14ac:dyDescent="0.2">
      <c r="A2292" s="68" t="s">
        <v>478</v>
      </c>
      <c r="B2292" s="68"/>
      <c r="C2292" s="18">
        <v>55000</v>
      </c>
      <c r="D2292" s="18">
        <v>55000</v>
      </c>
      <c r="E2292" s="18">
        <v>55000</v>
      </c>
      <c r="F2292" s="18">
        <v>100</v>
      </c>
      <c r="G2292" s="18">
        <v>100</v>
      </c>
      <c r="H2292" s="18">
        <v>100</v>
      </c>
    </row>
    <row r="2293" spans="1:8" x14ac:dyDescent="0.2">
      <c r="A2293" s="69" t="s">
        <v>237</v>
      </c>
      <c r="B2293" s="69"/>
      <c r="C2293" s="15">
        <v>55000</v>
      </c>
      <c r="D2293" s="15">
        <v>55000</v>
      </c>
      <c r="E2293" s="15">
        <v>55000</v>
      </c>
      <c r="F2293" s="15">
        <v>100</v>
      </c>
      <c r="G2293" s="15">
        <v>100</v>
      </c>
      <c r="H2293" s="15">
        <v>100</v>
      </c>
    </row>
    <row r="2294" spans="1:8" x14ac:dyDescent="0.2">
      <c r="A2294" s="69" t="s">
        <v>239</v>
      </c>
      <c r="B2294" s="69"/>
      <c r="C2294" s="15">
        <v>55000</v>
      </c>
      <c r="D2294" s="15">
        <v>55000</v>
      </c>
      <c r="E2294" s="15">
        <v>55000</v>
      </c>
      <c r="F2294" s="15">
        <v>100</v>
      </c>
      <c r="G2294" s="15">
        <v>100</v>
      </c>
      <c r="H2294" s="15">
        <v>100</v>
      </c>
    </row>
    <row r="2295" spans="1:8" x14ac:dyDescent="0.2">
      <c r="A2295" s="70" t="s">
        <v>257</v>
      </c>
      <c r="B2295" s="70"/>
      <c r="C2295" s="16">
        <v>15000</v>
      </c>
      <c r="D2295" s="16">
        <v>15000</v>
      </c>
      <c r="E2295" s="16">
        <v>15000</v>
      </c>
      <c r="F2295" s="16">
        <v>100</v>
      </c>
      <c r="G2295" s="16">
        <v>100</v>
      </c>
      <c r="H2295" s="16">
        <v>100</v>
      </c>
    </row>
    <row r="2296" spans="1:8" x14ac:dyDescent="0.2">
      <c r="A2296" s="70" t="s">
        <v>258</v>
      </c>
      <c r="B2296" s="70"/>
      <c r="C2296" s="16">
        <v>15000</v>
      </c>
      <c r="D2296" s="16">
        <v>15000</v>
      </c>
      <c r="E2296" s="16">
        <v>15000</v>
      </c>
      <c r="F2296" s="16">
        <v>100</v>
      </c>
      <c r="G2296" s="16">
        <v>100</v>
      </c>
      <c r="H2296" s="16">
        <v>100</v>
      </c>
    </row>
    <row r="2297" spans="1:8" x14ac:dyDescent="0.2">
      <c r="A2297" t="s">
        <v>21</v>
      </c>
      <c r="B2297" t="s">
        <v>22</v>
      </c>
      <c r="C2297" s="2">
        <v>15000</v>
      </c>
      <c r="D2297" s="2">
        <v>15000</v>
      </c>
      <c r="E2297" s="2">
        <v>15000</v>
      </c>
      <c r="F2297" s="2">
        <v>100</v>
      </c>
      <c r="G2297" s="2">
        <v>100</v>
      </c>
      <c r="H2297" s="2">
        <v>100</v>
      </c>
    </row>
    <row r="2298" spans="1:8" x14ac:dyDescent="0.2">
      <c r="A2298" t="s">
        <v>154</v>
      </c>
      <c r="B2298" t="s">
        <v>155</v>
      </c>
      <c r="C2298" s="2">
        <v>15000</v>
      </c>
      <c r="D2298" s="2">
        <v>15000</v>
      </c>
      <c r="E2298" s="2">
        <v>15000</v>
      </c>
      <c r="F2298" s="2">
        <v>100</v>
      </c>
      <c r="G2298" s="2">
        <v>100</v>
      </c>
      <c r="H2298" s="2">
        <v>100</v>
      </c>
    </row>
    <row r="2299" spans="1:8" x14ac:dyDescent="0.2">
      <c r="A2299" t="s">
        <v>158</v>
      </c>
      <c r="B2299" t="s">
        <v>159</v>
      </c>
      <c r="C2299" s="2">
        <v>13500</v>
      </c>
      <c r="D2299" s="2">
        <v>0</v>
      </c>
      <c r="E2299" s="2">
        <v>0</v>
      </c>
      <c r="F2299" s="2">
        <v>0</v>
      </c>
      <c r="G2299" s="2">
        <v>0</v>
      </c>
      <c r="H2299" s="2">
        <v>0</v>
      </c>
    </row>
    <row r="2300" spans="1:8" x14ac:dyDescent="0.2">
      <c r="A2300" t="s">
        <v>162</v>
      </c>
      <c r="B2300" t="s">
        <v>163</v>
      </c>
      <c r="C2300" s="2">
        <v>1500</v>
      </c>
      <c r="D2300" s="2">
        <v>0</v>
      </c>
      <c r="E2300" s="2">
        <v>0</v>
      </c>
      <c r="F2300" s="2">
        <v>0</v>
      </c>
      <c r="G2300" s="2">
        <v>0</v>
      </c>
      <c r="H2300" s="2">
        <v>0</v>
      </c>
    </row>
    <row r="2301" spans="1:8" x14ac:dyDescent="0.2">
      <c r="A2301" s="70" t="s">
        <v>275</v>
      </c>
      <c r="B2301" s="70"/>
      <c r="C2301" s="16">
        <v>40000</v>
      </c>
      <c r="D2301" s="16">
        <v>40000</v>
      </c>
      <c r="E2301" s="16">
        <v>40000</v>
      </c>
      <c r="F2301" s="16">
        <v>100</v>
      </c>
      <c r="G2301" s="16">
        <v>100</v>
      </c>
      <c r="H2301" s="16">
        <v>100</v>
      </c>
    </row>
    <row r="2302" spans="1:8" x14ac:dyDescent="0.2">
      <c r="A2302" s="70" t="s">
        <v>406</v>
      </c>
      <c r="B2302" s="70"/>
      <c r="C2302" s="16">
        <v>40000</v>
      </c>
      <c r="D2302" s="16">
        <v>40000</v>
      </c>
      <c r="E2302" s="16">
        <v>40000</v>
      </c>
      <c r="F2302" s="16">
        <v>100</v>
      </c>
      <c r="G2302" s="16">
        <v>100</v>
      </c>
      <c r="H2302" s="16">
        <v>100</v>
      </c>
    </row>
    <row r="2303" spans="1:8" x14ac:dyDescent="0.2">
      <c r="A2303" t="s">
        <v>21</v>
      </c>
      <c r="B2303" t="s">
        <v>22</v>
      </c>
      <c r="C2303" s="2">
        <v>40000</v>
      </c>
      <c r="D2303" s="2">
        <v>40000</v>
      </c>
      <c r="E2303" s="2">
        <v>40000</v>
      </c>
      <c r="F2303" s="2">
        <v>100</v>
      </c>
      <c r="G2303" s="2">
        <v>100</v>
      </c>
      <c r="H2303" s="2">
        <v>100</v>
      </c>
    </row>
    <row r="2304" spans="1:8" x14ac:dyDescent="0.2">
      <c r="A2304" t="s">
        <v>154</v>
      </c>
      <c r="B2304" t="s">
        <v>155</v>
      </c>
      <c r="C2304" s="2">
        <v>40000</v>
      </c>
      <c r="D2304" s="2">
        <v>40000</v>
      </c>
      <c r="E2304" s="2">
        <v>40000</v>
      </c>
      <c r="F2304" s="2">
        <v>100</v>
      </c>
      <c r="G2304" s="2">
        <v>100</v>
      </c>
      <c r="H2304" s="2">
        <v>100</v>
      </c>
    </row>
    <row r="2305" spans="1:8" x14ac:dyDescent="0.2">
      <c r="A2305" t="s">
        <v>158</v>
      </c>
      <c r="B2305" t="s">
        <v>159</v>
      </c>
      <c r="C2305" s="2">
        <v>40000</v>
      </c>
      <c r="D2305" s="2">
        <v>0</v>
      </c>
      <c r="E2305" s="2">
        <v>0</v>
      </c>
      <c r="F2305" s="2">
        <v>0</v>
      </c>
      <c r="G2305" s="2">
        <v>0</v>
      </c>
      <c r="H2305" s="2">
        <v>0</v>
      </c>
    </row>
    <row r="2306" spans="1:8" x14ac:dyDescent="0.2">
      <c r="A2306" s="67" t="s">
        <v>512</v>
      </c>
      <c r="B2306" s="67"/>
      <c r="C2306" s="17">
        <v>584100</v>
      </c>
      <c r="D2306" s="17">
        <v>584100</v>
      </c>
      <c r="E2306" s="17">
        <v>584100</v>
      </c>
      <c r="F2306" s="17">
        <v>100</v>
      </c>
      <c r="G2306" s="17">
        <v>100</v>
      </c>
      <c r="H2306" s="17">
        <v>100</v>
      </c>
    </row>
    <row r="2307" spans="1:8" x14ac:dyDescent="0.2">
      <c r="A2307" s="68" t="s">
        <v>513</v>
      </c>
      <c r="B2307" s="68"/>
      <c r="C2307" s="18">
        <v>584100</v>
      </c>
      <c r="D2307" s="18">
        <v>584100</v>
      </c>
      <c r="E2307" s="18">
        <v>584100</v>
      </c>
      <c r="F2307" s="18">
        <v>100</v>
      </c>
      <c r="G2307" s="18">
        <v>100</v>
      </c>
      <c r="H2307" s="18">
        <v>100</v>
      </c>
    </row>
    <row r="2308" spans="1:8" x14ac:dyDescent="0.2">
      <c r="A2308" s="69" t="s">
        <v>237</v>
      </c>
      <c r="B2308" s="69"/>
      <c r="C2308" s="15">
        <v>584100</v>
      </c>
      <c r="D2308" s="15">
        <v>584100</v>
      </c>
      <c r="E2308" s="15">
        <v>584100</v>
      </c>
      <c r="F2308" s="15">
        <v>100</v>
      </c>
      <c r="G2308" s="15">
        <v>100</v>
      </c>
      <c r="H2308" s="15">
        <v>100</v>
      </c>
    </row>
    <row r="2309" spans="1:8" x14ac:dyDescent="0.2">
      <c r="A2309" s="69" t="s">
        <v>239</v>
      </c>
      <c r="B2309" s="69"/>
      <c r="C2309" s="15">
        <v>584100</v>
      </c>
      <c r="D2309" s="15">
        <v>584100</v>
      </c>
      <c r="E2309" s="15">
        <v>584100</v>
      </c>
      <c r="F2309" s="15">
        <v>100</v>
      </c>
      <c r="G2309" s="15">
        <v>100</v>
      </c>
      <c r="H2309" s="15">
        <v>100</v>
      </c>
    </row>
    <row r="2310" spans="1:8" x14ac:dyDescent="0.2">
      <c r="A2310" s="70" t="s">
        <v>257</v>
      </c>
      <c r="B2310" s="70"/>
      <c r="C2310" s="16">
        <v>233000</v>
      </c>
      <c r="D2310" s="16">
        <v>233000</v>
      </c>
      <c r="E2310" s="16">
        <v>233000</v>
      </c>
      <c r="F2310" s="16">
        <v>100</v>
      </c>
      <c r="G2310" s="16">
        <v>100</v>
      </c>
      <c r="H2310" s="16">
        <v>100</v>
      </c>
    </row>
    <row r="2311" spans="1:8" x14ac:dyDescent="0.2">
      <c r="A2311" s="70" t="s">
        <v>258</v>
      </c>
      <c r="B2311" s="70"/>
      <c r="C2311" s="16">
        <v>233000</v>
      </c>
      <c r="D2311" s="16">
        <v>233000</v>
      </c>
      <c r="E2311" s="16">
        <v>233000</v>
      </c>
      <c r="F2311" s="16">
        <v>100</v>
      </c>
      <c r="G2311" s="16">
        <v>100</v>
      </c>
      <c r="H2311" s="16">
        <v>100</v>
      </c>
    </row>
    <row r="2312" spans="1:8" x14ac:dyDescent="0.2">
      <c r="A2312" t="s">
        <v>8</v>
      </c>
      <c r="B2312" t="s">
        <v>20</v>
      </c>
      <c r="C2312" s="2">
        <v>233000</v>
      </c>
      <c r="D2312" s="2">
        <v>233000</v>
      </c>
      <c r="E2312" s="2">
        <v>233000</v>
      </c>
      <c r="F2312" s="2">
        <v>100</v>
      </c>
      <c r="G2312" s="2">
        <v>100</v>
      </c>
      <c r="H2312" s="2">
        <v>100</v>
      </c>
    </row>
    <row r="2313" spans="1:8" x14ac:dyDescent="0.2">
      <c r="A2313" t="s">
        <v>101</v>
      </c>
      <c r="B2313" t="s">
        <v>102</v>
      </c>
      <c r="C2313" s="2">
        <v>233000</v>
      </c>
      <c r="D2313" s="2">
        <v>233000</v>
      </c>
      <c r="E2313" s="2">
        <v>233000</v>
      </c>
      <c r="F2313" s="2">
        <v>100</v>
      </c>
      <c r="G2313" s="2">
        <v>100</v>
      </c>
      <c r="H2313" s="2">
        <v>100</v>
      </c>
    </row>
    <row r="2314" spans="1:8" x14ac:dyDescent="0.2">
      <c r="A2314" t="s">
        <v>105</v>
      </c>
      <c r="B2314" t="s">
        <v>106</v>
      </c>
      <c r="C2314" s="2">
        <v>18390</v>
      </c>
      <c r="D2314" s="2">
        <v>0</v>
      </c>
      <c r="E2314" s="2">
        <v>0</v>
      </c>
      <c r="F2314" s="2">
        <v>0</v>
      </c>
      <c r="G2314" s="2">
        <v>0</v>
      </c>
      <c r="H2314" s="2">
        <v>0</v>
      </c>
    </row>
    <row r="2315" spans="1:8" x14ac:dyDescent="0.2">
      <c r="A2315" t="s">
        <v>107</v>
      </c>
      <c r="B2315" t="s">
        <v>108</v>
      </c>
      <c r="C2315" s="2">
        <v>196110</v>
      </c>
      <c r="D2315" s="2">
        <v>0</v>
      </c>
      <c r="E2315" s="2">
        <v>0</v>
      </c>
      <c r="F2315" s="2">
        <v>0</v>
      </c>
      <c r="G2315" s="2">
        <v>0</v>
      </c>
      <c r="H2315" s="2">
        <v>0</v>
      </c>
    </row>
    <row r="2316" spans="1:8" x14ac:dyDescent="0.2">
      <c r="A2316" t="s">
        <v>109</v>
      </c>
      <c r="B2316" t="s">
        <v>110</v>
      </c>
      <c r="C2316" s="2">
        <v>1500</v>
      </c>
      <c r="D2316" s="2">
        <v>0</v>
      </c>
      <c r="E2316" s="2">
        <v>0</v>
      </c>
      <c r="F2316" s="2">
        <v>0</v>
      </c>
      <c r="G2316" s="2">
        <v>0</v>
      </c>
      <c r="H2316" s="2">
        <v>0</v>
      </c>
    </row>
    <row r="2317" spans="1:8" x14ac:dyDescent="0.2">
      <c r="A2317" t="s">
        <v>111</v>
      </c>
      <c r="B2317" t="s">
        <v>112</v>
      </c>
      <c r="C2317" s="2">
        <v>17000</v>
      </c>
      <c r="D2317" s="2">
        <v>0</v>
      </c>
      <c r="E2317" s="2">
        <v>0</v>
      </c>
      <c r="F2317" s="2">
        <v>0</v>
      </c>
      <c r="G2317" s="2">
        <v>0</v>
      </c>
      <c r="H2317" s="2">
        <v>0</v>
      </c>
    </row>
    <row r="2318" spans="1:8" x14ac:dyDescent="0.2">
      <c r="A2318" s="70" t="s">
        <v>271</v>
      </c>
      <c r="B2318" s="70"/>
      <c r="C2318" s="16">
        <v>176100</v>
      </c>
      <c r="D2318" s="16">
        <v>176100</v>
      </c>
      <c r="E2318" s="16">
        <v>176100</v>
      </c>
      <c r="F2318" s="16">
        <v>100</v>
      </c>
      <c r="G2318" s="16">
        <v>100</v>
      </c>
      <c r="H2318" s="16">
        <v>100</v>
      </c>
    </row>
    <row r="2319" spans="1:8" x14ac:dyDescent="0.2">
      <c r="A2319" s="70" t="s">
        <v>489</v>
      </c>
      <c r="B2319" s="70"/>
      <c r="C2319" s="16">
        <v>176100</v>
      </c>
      <c r="D2319" s="16">
        <v>176100</v>
      </c>
      <c r="E2319" s="16">
        <v>176100</v>
      </c>
      <c r="F2319" s="16">
        <v>100</v>
      </c>
      <c r="G2319" s="16">
        <v>100</v>
      </c>
      <c r="H2319" s="16">
        <v>100</v>
      </c>
    </row>
    <row r="2320" spans="1:8" x14ac:dyDescent="0.2">
      <c r="A2320" t="s">
        <v>8</v>
      </c>
      <c r="B2320" t="s">
        <v>20</v>
      </c>
      <c r="C2320" s="2">
        <v>176100</v>
      </c>
      <c r="D2320" s="2">
        <v>176100</v>
      </c>
      <c r="E2320" s="2">
        <v>176100</v>
      </c>
      <c r="F2320" s="2">
        <v>100</v>
      </c>
      <c r="G2320" s="2">
        <v>100</v>
      </c>
      <c r="H2320" s="2">
        <v>100</v>
      </c>
    </row>
    <row r="2321" spans="1:8" x14ac:dyDescent="0.2">
      <c r="A2321" t="s">
        <v>101</v>
      </c>
      <c r="B2321" t="s">
        <v>102</v>
      </c>
      <c r="C2321" s="2">
        <v>176100</v>
      </c>
      <c r="D2321" s="2">
        <v>176100</v>
      </c>
      <c r="E2321" s="2">
        <v>176100</v>
      </c>
      <c r="F2321" s="2">
        <v>100</v>
      </c>
      <c r="G2321" s="2">
        <v>100</v>
      </c>
      <c r="H2321" s="2">
        <v>100</v>
      </c>
    </row>
    <row r="2322" spans="1:8" x14ac:dyDescent="0.2">
      <c r="A2322" t="s">
        <v>105</v>
      </c>
      <c r="B2322" t="s">
        <v>106</v>
      </c>
      <c r="C2322" s="2">
        <v>10000</v>
      </c>
      <c r="D2322" s="2">
        <v>0</v>
      </c>
      <c r="E2322" s="2">
        <v>0</v>
      </c>
      <c r="F2322" s="2">
        <v>0</v>
      </c>
      <c r="G2322" s="2">
        <v>0</v>
      </c>
      <c r="H2322" s="2">
        <v>0</v>
      </c>
    </row>
    <row r="2323" spans="1:8" x14ac:dyDescent="0.2">
      <c r="A2323" t="s">
        <v>107</v>
      </c>
      <c r="B2323" t="s">
        <v>108</v>
      </c>
      <c r="C2323" s="2">
        <v>143600</v>
      </c>
      <c r="D2323" s="2">
        <v>0</v>
      </c>
      <c r="E2323" s="2">
        <v>0</v>
      </c>
      <c r="F2323" s="2">
        <v>0</v>
      </c>
      <c r="G2323" s="2">
        <v>0</v>
      </c>
      <c r="H2323" s="2">
        <v>0</v>
      </c>
    </row>
    <row r="2324" spans="1:8" x14ac:dyDescent="0.2">
      <c r="A2324" t="s">
        <v>109</v>
      </c>
      <c r="B2324" t="s">
        <v>110</v>
      </c>
      <c r="C2324" s="2">
        <v>2000</v>
      </c>
      <c r="D2324" s="2">
        <v>0</v>
      </c>
      <c r="E2324" s="2">
        <v>0</v>
      </c>
      <c r="F2324" s="2">
        <v>0</v>
      </c>
      <c r="G2324" s="2">
        <v>0</v>
      </c>
      <c r="H2324" s="2">
        <v>0</v>
      </c>
    </row>
    <row r="2325" spans="1:8" x14ac:dyDescent="0.2">
      <c r="A2325" t="s">
        <v>111</v>
      </c>
      <c r="B2325" t="s">
        <v>112</v>
      </c>
      <c r="C2325" s="2">
        <v>20500</v>
      </c>
      <c r="D2325" s="2">
        <v>0</v>
      </c>
      <c r="E2325" s="2">
        <v>0</v>
      </c>
      <c r="F2325" s="2">
        <v>0</v>
      </c>
      <c r="G2325" s="2">
        <v>0</v>
      </c>
      <c r="H2325" s="2">
        <v>0</v>
      </c>
    </row>
    <row r="2326" spans="1:8" x14ac:dyDescent="0.2">
      <c r="A2326" s="70" t="s">
        <v>275</v>
      </c>
      <c r="B2326" s="70"/>
      <c r="C2326" s="16">
        <v>165000</v>
      </c>
      <c r="D2326" s="16">
        <v>165000</v>
      </c>
      <c r="E2326" s="16">
        <v>165000</v>
      </c>
      <c r="F2326" s="16">
        <v>100</v>
      </c>
      <c r="G2326" s="16">
        <v>100</v>
      </c>
      <c r="H2326" s="16">
        <v>100</v>
      </c>
    </row>
    <row r="2327" spans="1:8" x14ac:dyDescent="0.2">
      <c r="A2327" s="70" t="s">
        <v>406</v>
      </c>
      <c r="B2327" s="70"/>
      <c r="C2327" s="16">
        <v>165000</v>
      </c>
      <c r="D2327" s="16">
        <v>165000</v>
      </c>
      <c r="E2327" s="16">
        <v>165000</v>
      </c>
      <c r="F2327" s="16">
        <v>100</v>
      </c>
      <c r="G2327" s="16">
        <v>100</v>
      </c>
      <c r="H2327" s="16">
        <v>100</v>
      </c>
    </row>
    <row r="2328" spans="1:8" x14ac:dyDescent="0.2">
      <c r="A2328" t="s">
        <v>8</v>
      </c>
      <c r="B2328" t="s">
        <v>20</v>
      </c>
      <c r="C2328" s="2">
        <v>165000</v>
      </c>
      <c r="D2328" s="2">
        <v>165000</v>
      </c>
      <c r="E2328" s="2">
        <v>165000</v>
      </c>
      <c r="F2328" s="2">
        <v>100</v>
      </c>
      <c r="G2328" s="2">
        <v>100</v>
      </c>
      <c r="H2328" s="2">
        <v>100</v>
      </c>
    </row>
    <row r="2329" spans="1:8" x14ac:dyDescent="0.2">
      <c r="A2329" t="s">
        <v>101</v>
      </c>
      <c r="B2329" t="s">
        <v>102</v>
      </c>
      <c r="C2329" s="2">
        <v>165000</v>
      </c>
      <c r="D2329" s="2">
        <v>165000</v>
      </c>
      <c r="E2329" s="2">
        <v>165000</v>
      </c>
      <c r="F2329" s="2">
        <v>100</v>
      </c>
      <c r="G2329" s="2">
        <v>100</v>
      </c>
      <c r="H2329" s="2">
        <v>100</v>
      </c>
    </row>
    <row r="2330" spans="1:8" x14ac:dyDescent="0.2">
      <c r="A2330" t="s">
        <v>105</v>
      </c>
      <c r="B2330" t="s">
        <v>106</v>
      </c>
      <c r="C2330" s="2">
        <v>50000</v>
      </c>
      <c r="D2330" s="2">
        <v>0</v>
      </c>
      <c r="E2330" s="2">
        <v>0</v>
      </c>
      <c r="F2330" s="2">
        <v>0</v>
      </c>
      <c r="G2330" s="2">
        <v>0</v>
      </c>
      <c r="H2330" s="2">
        <v>0</v>
      </c>
    </row>
    <row r="2331" spans="1:8" x14ac:dyDescent="0.2">
      <c r="A2331" t="s">
        <v>107</v>
      </c>
      <c r="B2331" t="s">
        <v>108</v>
      </c>
      <c r="C2331" s="2">
        <v>105000</v>
      </c>
      <c r="D2331" s="2">
        <v>0</v>
      </c>
      <c r="E2331" s="2">
        <v>0</v>
      </c>
      <c r="F2331" s="2">
        <v>0</v>
      </c>
      <c r="G2331" s="2">
        <v>0</v>
      </c>
      <c r="H2331" s="2">
        <v>0</v>
      </c>
    </row>
    <row r="2332" spans="1:8" x14ac:dyDescent="0.2">
      <c r="A2332" t="s">
        <v>109</v>
      </c>
      <c r="B2332" t="s">
        <v>110</v>
      </c>
      <c r="C2332" s="2">
        <v>2000</v>
      </c>
      <c r="D2332" s="2">
        <v>0</v>
      </c>
      <c r="E2332" s="2">
        <v>0</v>
      </c>
      <c r="F2332" s="2">
        <v>0</v>
      </c>
      <c r="G2332" s="2">
        <v>0</v>
      </c>
      <c r="H2332" s="2">
        <v>0</v>
      </c>
    </row>
    <row r="2333" spans="1:8" x14ac:dyDescent="0.2">
      <c r="A2333" t="s">
        <v>111</v>
      </c>
      <c r="B2333" t="s">
        <v>112</v>
      </c>
      <c r="C2333" s="2">
        <v>8000</v>
      </c>
      <c r="D2333" s="2">
        <v>0</v>
      </c>
      <c r="E2333" s="2">
        <v>0</v>
      </c>
      <c r="F2333" s="2">
        <v>0</v>
      </c>
      <c r="G2333" s="2">
        <v>0</v>
      </c>
      <c r="H2333" s="2">
        <v>0</v>
      </c>
    </row>
    <row r="2334" spans="1:8" x14ac:dyDescent="0.2">
      <c r="A2334" s="70" t="s">
        <v>320</v>
      </c>
      <c r="B2334" s="70"/>
      <c r="C2334" s="16">
        <v>10000</v>
      </c>
      <c r="D2334" s="16">
        <v>10000</v>
      </c>
      <c r="E2334" s="16">
        <v>10000</v>
      </c>
      <c r="F2334" s="16">
        <v>100</v>
      </c>
      <c r="G2334" s="16">
        <v>100</v>
      </c>
      <c r="H2334" s="16">
        <v>100</v>
      </c>
    </row>
    <row r="2335" spans="1:8" x14ac:dyDescent="0.2">
      <c r="A2335" s="70" t="s">
        <v>407</v>
      </c>
      <c r="B2335" s="70"/>
      <c r="C2335" s="16">
        <v>10000</v>
      </c>
      <c r="D2335" s="16">
        <v>10000</v>
      </c>
      <c r="E2335" s="16">
        <v>10000</v>
      </c>
      <c r="F2335" s="16">
        <v>100</v>
      </c>
      <c r="G2335" s="16">
        <v>100</v>
      </c>
      <c r="H2335" s="16">
        <v>100</v>
      </c>
    </row>
    <row r="2336" spans="1:8" x14ac:dyDescent="0.2">
      <c r="A2336" t="s">
        <v>8</v>
      </c>
      <c r="B2336" t="s">
        <v>20</v>
      </c>
      <c r="C2336" s="2">
        <v>10000</v>
      </c>
      <c r="D2336" s="2">
        <v>10000</v>
      </c>
      <c r="E2336" s="2">
        <v>10000</v>
      </c>
      <c r="F2336" s="2">
        <v>100</v>
      </c>
      <c r="G2336" s="2">
        <v>100</v>
      </c>
      <c r="H2336" s="2">
        <v>100</v>
      </c>
    </row>
    <row r="2337" spans="1:8" x14ac:dyDescent="0.2">
      <c r="A2337" t="s">
        <v>101</v>
      </c>
      <c r="B2337" t="s">
        <v>102</v>
      </c>
      <c r="C2337" s="2">
        <v>10000</v>
      </c>
      <c r="D2337" s="2">
        <v>10000</v>
      </c>
      <c r="E2337" s="2">
        <v>10000</v>
      </c>
      <c r="F2337" s="2">
        <v>100</v>
      </c>
      <c r="G2337" s="2">
        <v>100</v>
      </c>
      <c r="H2337" s="2">
        <v>100</v>
      </c>
    </row>
    <row r="2338" spans="1:8" x14ac:dyDescent="0.2">
      <c r="A2338" t="s">
        <v>107</v>
      </c>
      <c r="B2338" t="s">
        <v>108</v>
      </c>
      <c r="C2338" s="2">
        <v>7000</v>
      </c>
      <c r="D2338" s="2">
        <v>0</v>
      </c>
      <c r="E2338" s="2">
        <v>0</v>
      </c>
      <c r="F2338" s="2">
        <v>0</v>
      </c>
      <c r="G2338" s="2">
        <v>0</v>
      </c>
      <c r="H2338" s="2">
        <v>0</v>
      </c>
    </row>
    <row r="2339" spans="1:8" x14ac:dyDescent="0.2">
      <c r="A2339" t="s">
        <v>111</v>
      </c>
      <c r="B2339" t="s">
        <v>112</v>
      </c>
      <c r="C2339" s="2">
        <v>3000</v>
      </c>
      <c r="D2339" s="2">
        <v>0</v>
      </c>
      <c r="E2339" s="2">
        <v>0</v>
      </c>
      <c r="F2339" s="2">
        <v>0</v>
      </c>
      <c r="G2339" s="2">
        <v>0</v>
      </c>
      <c r="H2339" s="2">
        <v>0</v>
      </c>
    </row>
    <row r="2340" spans="1:8" x14ac:dyDescent="0.2">
      <c r="A2340" s="66" t="s">
        <v>195</v>
      </c>
      <c r="B2340" s="66"/>
      <c r="C2340" s="14">
        <v>8496050</v>
      </c>
      <c r="D2340" s="14">
        <v>8455050</v>
      </c>
      <c r="E2340" s="14">
        <v>8455050</v>
      </c>
      <c r="F2340" s="14">
        <v>99.517399999999995</v>
      </c>
      <c r="G2340" s="14">
        <v>100</v>
      </c>
      <c r="H2340" s="14">
        <v>99.517399999999995</v>
      </c>
    </row>
    <row r="2341" spans="1:8" x14ac:dyDescent="0.2">
      <c r="A2341" s="61" t="s">
        <v>257</v>
      </c>
      <c r="B2341" s="61"/>
      <c r="C2341" s="21">
        <f t="shared" ref="C2341:E2342" si="30">C2358</f>
        <v>6000000</v>
      </c>
      <c r="D2341" s="21">
        <f t="shared" si="30"/>
        <v>6000000</v>
      </c>
      <c r="E2341" s="21">
        <f t="shared" si="30"/>
        <v>6000000</v>
      </c>
      <c r="F2341" s="21">
        <f>D2341/C2341*100</f>
        <v>100</v>
      </c>
      <c r="G2341" s="21">
        <f>E2341/D2341*100</f>
        <v>100</v>
      </c>
      <c r="H2341" s="21">
        <f>E2341/C2341*100</f>
        <v>100</v>
      </c>
    </row>
    <row r="2342" spans="1:8" x14ac:dyDescent="0.2">
      <c r="A2342" s="61" t="s">
        <v>258</v>
      </c>
      <c r="B2342" s="61"/>
      <c r="C2342" s="21">
        <f t="shared" si="30"/>
        <v>6000000</v>
      </c>
      <c r="D2342" s="21">
        <f t="shared" si="30"/>
        <v>6000000</v>
      </c>
      <c r="E2342" s="21">
        <f t="shared" si="30"/>
        <v>6000000</v>
      </c>
      <c r="F2342" s="21">
        <f t="shared" ref="F2342:F2351" si="31">D2342/C2342*100</f>
        <v>100</v>
      </c>
      <c r="G2342" s="21">
        <f t="shared" ref="G2342:G2351" si="32">E2342/D2342*100</f>
        <v>100</v>
      </c>
      <c r="H2342" s="21">
        <f t="shared" ref="H2342:H2351" si="33">E2342/C2342*100</f>
        <v>100</v>
      </c>
    </row>
    <row r="2343" spans="1:8" x14ac:dyDescent="0.2">
      <c r="A2343" s="61" t="s">
        <v>403</v>
      </c>
      <c r="B2343" s="61"/>
      <c r="C2343" s="21">
        <f t="shared" ref="C2343:E2344" si="34">C2365</f>
        <v>4000</v>
      </c>
      <c r="D2343" s="21">
        <f t="shared" si="34"/>
        <v>4000</v>
      </c>
      <c r="E2343" s="21">
        <f t="shared" si="34"/>
        <v>4000</v>
      </c>
      <c r="F2343" s="21">
        <f t="shared" si="31"/>
        <v>100</v>
      </c>
      <c r="G2343" s="21">
        <f t="shared" si="32"/>
        <v>100</v>
      </c>
      <c r="H2343" s="21">
        <f t="shared" si="33"/>
        <v>100</v>
      </c>
    </row>
    <row r="2344" spans="1:8" x14ac:dyDescent="0.2">
      <c r="A2344" s="61" t="s">
        <v>404</v>
      </c>
      <c r="B2344" s="61"/>
      <c r="C2344" s="21">
        <f t="shared" si="34"/>
        <v>4000</v>
      </c>
      <c r="D2344" s="21">
        <f t="shared" si="34"/>
        <v>4000</v>
      </c>
      <c r="E2344" s="21">
        <f t="shared" si="34"/>
        <v>4000</v>
      </c>
      <c r="F2344" s="21">
        <f t="shared" si="31"/>
        <v>100</v>
      </c>
      <c r="G2344" s="21">
        <f t="shared" si="32"/>
        <v>100</v>
      </c>
      <c r="H2344" s="21">
        <f t="shared" si="33"/>
        <v>100</v>
      </c>
    </row>
    <row r="2345" spans="1:8" x14ac:dyDescent="0.2">
      <c r="A2345" s="61" t="s">
        <v>271</v>
      </c>
      <c r="B2345" s="61"/>
      <c r="C2345" s="21">
        <f t="shared" ref="C2345:E2346" si="35">C2370+C2402</f>
        <v>2124750</v>
      </c>
      <c r="D2345" s="21">
        <f t="shared" si="35"/>
        <v>2083750</v>
      </c>
      <c r="E2345" s="21">
        <f t="shared" si="35"/>
        <v>2083750</v>
      </c>
      <c r="F2345" s="21">
        <f t="shared" si="31"/>
        <v>98.070361218966937</v>
      </c>
      <c r="G2345" s="21">
        <f t="shared" si="32"/>
        <v>100</v>
      </c>
      <c r="H2345" s="21">
        <f t="shared" si="33"/>
        <v>98.070361218966937</v>
      </c>
    </row>
    <row r="2346" spans="1:8" x14ac:dyDescent="0.2">
      <c r="A2346" s="61" t="s">
        <v>489</v>
      </c>
      <c r="B2346" s="61"/>
      <c r="C2346" s="21">
        <f t="shared" si="35"/>
        <v>2123750</v>
      </c>
      <c r="D2346" s="21">
        <f t="shared" si="35"/>
        <v>2083750</v>
      </c>
      <c r="E2346" s="21">
        <f t="shared" si="35"/>
        <v>2083750</v>
      </c>
      <c r="F2346" s="21">
        <f t="shared" si="31"/>
        <v>98.11653914067098</v>
      </c>
      <c r="G2346" s="21">
        <f t="shared" si="32"/>
        <v>100</v>
      </c>
      <c r="H2346" s="21">
        <f t="shared" si="33"/>
        <v>98.11653914067098</v>
      </c>
    </row>
    <row r="2347" spans="1:8" x14ac:dyDescent="0.2">
      <c r="A2347" s="61" t="s">
        <v>490</v>
      </c>
      <c r="B2347" s="61"/>
      <c r="C2347" s="21">
        <f>C2384</f>
        <v>1000</v>
      </c>
      <c r="D2347" s="21">
        <f>D2384</f>
        <v>0</v>
      </c>
      <c r="E2347" s="21">
        <f>E2384</f>
        <v>0</v>
      </c>
      <c r="F2347" s="21">
        <f t="shared" si="31"/>
        <v>0</v>
      </c>
      <c r="G2347" s="21">
        <v>0</v>
      </c>
      <c r="H2347" s="21">
        <f t="shared" si="33"/>
        <v>0</v>
      </c>
    </row>
    <row r="2348" spans="1:8" x14ac:dyDescent="0.2">
      <c r="A2348" s="61" t="s">
        <v>275</v>
      </c>
      <c r="B2348" s="61"/>
      <c r="C2348" s="21">
        <f t="shared" ref="C2348:E2349" si="36">C2388+C2414</f>
        <v>362300</v>
      </c>
      <c r="D2348" s="21">
        <f t="shared" si="36"/>
        <v>362300</v>
      </c>
      <c r="E2348" s="21">
        <f t="shared" si="36"/>
        <v>362300</v>
      </c>
      <c r="F2348" s="21">
        <f t="shared" si="31"/>
        <v>100</v>
      </c>
      <c r="G2348" s="21">
        <f t="shared" si="32"/>
        <v>100</v>
      </c>
      <c r="H2348" s="21">
        <f t="shared" si="33"/>
        <v>100</v>
      </c>
    </row>
    <row r="2349" spans="1:8" x14ac:dyDescent="0.2">
      <c r="A2349" s="61" t="s">
        <v>406</v>
      </c>
      <c r="B2349" s="61"/>
      <c r="C2349" s="21">
        <f t="shared" si="36"/>
        <v>362300</v>
      </c>
      <c r="D2349" s="21">
        <f t="shared" si="36"/>
        <v>362300</v>
      </c>
      <c r="E2349" s="21">
        <f t="shared" si="36"/>
        <v>362300</v>
      </c>
      <c r="F2349" s="21">
        <f t="shared" si="31"/>
        <v>100</v>
      </c>
      <c r="G2349" s="21">
        <f t="shared" si="32"/>
        <v>100</v>
      </c>
      <c r="H2349" s="21">
        <f t="shared" si="33"/>
        <v>100</v>
      </c>
    </row>
    <row r="2350" spans="1:8" x14ac:dyDescent="0.2">
      <c r="A2350" s="61" t="s">
        <v>320</v>
      </c>
      <c r="B2350" s="61"/>
      <c r="C2350" s="21">
        <f t="shared" ref="C2350:E2351" si="37">C2394</f>
        <v>5000</v>
      </c>
      <c r="D2350" s="21">
        <f t="shared" si="37"/>
        <v>5000</v>
      </c>
      <c r="E2350" s="21">
        <f t="shared" si="37"/>
        <v>5000</v>
      </c>
      <c r="F2350" s="21">
        <f t="shared" si="31"/>
        <v>100</v>
      </c>
      <c r="G2350" s="21">
        <f t="shared" si="32"/>
        <v>100</v>
      </c>
      <c r="H2350" s="21">
        <f t="shared" si="33"/>
        <v>100</v>
      </c>
    </row>
    <row r="2351" spans="1:8" x14ac:dyDescent="0.2">
      <c r="A2351" s="61" t="s">
        <v>407</v>
      </c>
      <c r="B2351" s="61"/>
      <c r="C2351" s="21">
        <f t="shared" si="37"/>
        <v>5000</v>
      </c>
      <c r="D2351" s="21">
        <f t="shared" si="37"/>
        <v>5000</v>
      </c>
      <c r="E2351" s="21">
        <f t="shared" si="37"/>
        <v>5000</v>
      </c>
      <c r="F2351" s="21">
        <f t="shared" si="31"/>
        <v>100</v>
      </c>
      <c r="G2351" s="21">
        <f t="shared" si="32"/>
        <v>100</v>
      </c>
      <c r="H2351" s="21">
        <f t="shared" si="33"/>
        <v>100</v>
      </c>
    </row>
    <row r="2352" spans="1:8" x14ac:dyDescent="0.2">
      <c r="A2352" s="71" t="s">
        <v>207</v>
      </c>
      <c r="B2352" s="71"/>
      <c r="C2352" s="19">
        <v>8496050</v>
      </c>
      <c r="D2352" s="19">
        <v>8455050</v>
      </c>
      <c r="E2352" s="19">
        <v>8455050</v>
      </c>
      <c r="F2352" s="19">
        <v>99.517399999999995</v>
      </c>
      <c r="G2352" s="19">
        <v>100</v>
      </c>
      <c r="H2352" s="19">
        <v>99.517399999999995</v>
      </c>
    </row>
    <row r="2353" spans="1:8" x14ac:dyDescent="0.2">
      <c r="A2353" s="72" t="s">
        <v>514</v>
      </c>
      <c r="B2353" s="72"/>
      <c r="C2353" s="20">
        <v>8496050</v>
      </c>
      <c r="D2353" s="20">
        <v>8455050</v>
      </c>
      <c r="E2353" s="20">
        <v>8455050</v>
      </c>
      <c r="F2353" s="20">
        <v>99.517399999999995</v>
      </c>
      <c r="G2353" s="20">
        <v>100</v>
      </c>
      <c r="H2353" s="20">
        <v>99.517399999999995</v>
      </c>
    </row>
    <row r="2354" spans="1:8" x14ac:dyDescent="0.2">
      <c r="A2354" s="67" t="s">
        <v>515</v>
      </c>
      <c r="B2354" s="67"/>
      <c r="C2354" s="17">
        <v>8496050</v>
      </c>
      <c r="D2354" s="17">
        <v>8455050</v>
      </c>
      <c r="E2354" s="17">
        <v>8455050</v>
      </c>
      <c r="F2354" s="17">
        <v>99.517399999999995</v>
      </c>
      <c r="G2354" s="17">
        <v>100</v>
      </c>
      <c r="H2354" s="17">
        <v>99.517399999999995</v>
      </c>
    </row>
    <row r="2355" spans="1:8" x14ac:dyDescent="0.2">
      <c r="A2355" s="68" t="s">
        <v>516</v>
      </c>
      <c r="B2355" s="68"/>
      <c r="C2355" s="18">
        <v>8167600</v>
      </c>
      <c r="D2355" s="18">
        <v>8166600</v>
      </c>
      <c r="E2355" s="18">
        <v>8166600</v>
      </c>
      <c r="F2355" s="18">
        <v>99.987700000000004</v>
      </c>
      <c r="G2355" s="18">
        <v>100</v>
      </c>
      <c r="H2355" s="18">
        <v>99.987700000000004</v>
      </c>
    </row>
    <row r="2356" spans="1:8" x14ac:dyDescent="0.2">
      <c r="A2356" s="69" t="s">
        <v>242</v>
      </c>
      <c r="B2356" s="69"/>
      <c r="C2356" s="15">
        <v>8167600</v>
      </c>
      <c r="D2356" s="15">
        <v>8166600</v>
      </c>
      <c r="E2356" s="15">
        <v>8166600</v>
      </c>
      <c r="F2356" s="15">
        <v>99.987700000000004</v>
      </c>
      <c r="G2356" s="15">
        <v>100</v>
      </c>
      <c r="H2356" s="15">
        <v>99.987700000000004</v>
      </c>
    </row>
    <row r="2357" spans="1:8" x14ac:dyDescent="0.2">
      <c r="A2357" s="69" t="s">
        <v>243</v>
      </c>
      <c r="B2357" s="69"/>
      <c r="C2357" s="15">
        <v>8167600</v>
      </c>
      <c r="D2357" s="15">
        <v>8166600</v>
      </c>
      <c r="E2357" s="15">
        <v>8166600</v>
      </c>
      <c r="F2357" s="15">
        <v>99.987700000000004</v>
      </c>
      <c r="G2357" s="15">
        <v>100</v>
      </c>
      <c r="H2357" s="15">
        <v>99.987700000000004</v>
      </c>
    </row>
    <row r="2358" spans="1:8" x14ac:dyDescent="0.2">
      <c r="A2358" s="70" t="s">
        <v>257</v>
      </c>
      <c r="B2358" s="70"/>
      <c r="C2358" s="16">
        <v>6000000</v>
      </c>
      <c r="D2358" s="16">
        <v>6000000</v>
      </c>
      <c r="E2358" s="16">
        <v>6000000</v>
      </c>
      <c r="F2358" s="16">
        <v>100</v>
      </c>
      <c r="G2358" s="16">
        <v>100</v>
      </c>
      <c r="H2358" s="16">
        <v>100</v>
      </c>
    </row>
    <row r="2359" spans="1:8" x14ac:dyDescent="0.2">
      <c r="A2359" s="70" t="s">
        <v>258</v>
      </c>
      <c r="B2359" s="70"/>
      <c r="C2359" s="16">
        <v>6000000</v>
      </c>
      <c r="D2359" s="16">
        <v>6000000</v>
      </c>
      <c r="E2359" s="16">
        <v>6000000</v>
      </c>
      <c r="F2359" s="16">
        <v>100</v>
      </c>
      <c r="G2359" s="16">
        <v>100</v>
      </c>
      <c r="H2359" s="16">
        <v>100</v>
      </c>
    </row>
    <row r="2360" spans="1:8" x14ac:dyDescent="0.2">
      <c r="A2360" t="s">
        <v>8</v>
      </c>
      <c r="B2360" t="s">
        <v>20</v>
      </c>
      <c r="C2360" s="2">
        <v>6000000</v>
      </c>
      <c r="D2360" s="2">
        <v>6000000</v>
      </c>
      <c r="E2360" s="2">
        <v>6000000</v>
      </c>
      <c r="F2360" s="2">
        <v>100</v>
      </c>
      <c r="G2360" s="2">
        <v>100</v>
      </c>
      <c r="H2360" s="2">
        <v>100</v>
      </c>
    </row>
    <row r="2361" spans="1:8" x14ac:dyDescent="0.2">
      <c r="A2361" t="s">
        <v>93</v>
      </c>
      <c r="B2361" t="s">
        <v>94</v>
      </c>
      <c r="C2361" s="2">
        <v>6000000</v>
      </c>
      <c r="D2361" s="2">
        <v>6000000</v>
      </c>
      <c r="E2361" s="2">
        <v>6000000</v>
      </c>
      <c r="F2361" s="2">
        <v>100</v>
      </c>
      <c r="G2361" s="2">
        <v>100</v>
      </c>
      <c r="H2361" s="2">
        <v>100</v>
      </c>
    </row>
    <row r="2362" spans="1:8" x14ac:dyDescent="0.2">
      <c r="A2362" t="s">
        <v>95</v>
      </c>
      <c r="B2362" t="s">
        <v>96</v>
      </c>
      <c r="C2362" s="2">
        <v>4901100</v>
      </c>
      <c r="D2362" s="2">
        <v>0</v>
      </c>
      <c r="E2362" s="2">
        <v>0</v>
      </c>
      <c r="F2362" s="2">
        <v>0</v>
      </c>
      <c r="G2362" s="2">
        <v>0</v>
      </c>
      <c r="H2362" s="2">
        <v>0</v>
      </c>
    </row>
    <row r="2363" spans="1:8" x14ac:dyDescent="0.2">
      <c r="A2363" t="s">
        <v>97</v>
      </c>
      <c r="B2363" t="s">
        <v>98</v>
      </c>
      <c r="C2363" s="2">
        <v>362900</v>
      </c>
      <c r="D2363" s="2">
        <v>0</v>
      </c>
      <c r="E2363" s="2">
        <v>0</v>
      </c>
      <c r="F2363" s="2">
        <v>0</v>
      </c>
      <c r="G2363" s="2">
        <v>0</v>
      </c>
      <c r="H2363" s="2">
        <v>0</v>
      </c>
    </row>
    <row r="2364" spans="1:8" x14ac:dyDescent="0.2">
      <c r="A2364" t="s">
        <v>99</v>
      </c>
      <c r="B2364" t="s">
        <v>100</v>
      </c>
      <c r="C2364" s="2">
        <v>736000</v>
      </c>
      <c r="D2364" s="2">
        <v>0</v>
      </c>
      <c r="E2364" s="2">
        <v>0</v>
      </c>
      <c r="F2364" s="2">
        <v>0</v>
      </c>
      <c r="G2364" s="2">
        <v>0</v>
      </c>
      <c r="H2364" s="2">
        <v>0</v>
      </c>
    </row>
    <row r="2365" spans="1:8" x14ac:dyDescent="0.2">
      <c r="A2365" s="70" t="s">
        <v>403</v>
      </c>
      <c r="B2365" s="70"/>
      <c r="C2365" s="16">
        <v>4000</v>
      </c>
      <c r="D2365" s="16">
        <v>4000</v>
      </c>
      <c r="E2365" s="16">
        <v>4000</v>
      </c>
      <c r="F2365" s="16">
        <v>100</v>
      </c>
      <c r="G2365" s="16">
        <v>100</v>
      </c>
      <c r="H2365" s="16">
        <v>100</v>
      </c>
    </row>
    <row r="2366" spans="1:8" x14ac:dyDescent="0.2">
      <c r="A2366" s="70" t="s">
        <v>404</v>
      </c>
      <c r="B2366" s="70"/>
      <c r="C2366" s="16">
        <v>4000</v>
      </c>
      <c r="D2366" s="16">
        <v>4000</v>
      </c>
      <c r="E2366" s="16">
        <v>4000</v>
      </c>
      <c r="F2366" s="16">
        <v>100</v>
      </c>
      <c r="G2366" s="16">
        <v>100</v>
      </c>
      <c r="H2366" s="16">
        <v>100</v>
      </c>
    </row>
    <row r="2367" spans="1:8" x14ac:dyDescent="0.2">
      <c r="A2367" t="s">
        <v>8</v>
      </c>
      <c r="B2367" t="s">
        <v>20</v>
      </c>
      <c r="C2367" s="2">
        <v>4000</v>
      </c>
      <c r="D2367" s="2">
        <v>4000</v>
      </c>
      <c r="E2367" s="2">
        <v>4000</v>
      </c>
      <c r="F2367" s="2">
        <v>100</v>
      </c>
      <c r="G2367" s="2">
        <v>100</v>
      </c>
      <c r="H2367" s="2">
        <v>100</v>
      </c>
    </row>
    <row r="2368" spans="1:8" x14ac:dyDescent="0.2">
      <c r="A2368" t="s">
        <v>101</v>
      </c>
      <c r="B2368" t="s">
        <v>102</v>
      </c>
      <c r="C2368" s="2">
        <v>4000</v>
      </c>
      <c r="D2368" s="2">
        <v>4000</v>
      </c>
      <c r="E2368" s="2">
        <v>4000</v>
      </c>
      <c r="F2368" s="2">
        <v>100</v>
      </c>
      <c r="G2368" s="2">
        <v>100</v>
      </c>
      <c r="H2368" s="2">
        <v>100</v>
      </c>
    </row>
    <row r="2369" spans="1:8" x14ac:dyDescent="0.2">
      <c r="A2369" t="s">
        <v>105</v>
      </c>
      <c r="B2369" t="s">
        <v>106</v>
      </c>
      <c r="C2369" s="2">
        <v>4000</v>
      </c>
      <c r="D2369" s="2">
        <v>0</v>
      </c>
      <c r="E2369" s="2">
        <v>0</v>
      </c>
      <c r="F2369" s="2">
        <v>0</v>
      </c>
      <c r="G2369" s="2">
        <v>0</v>
      </c>
      <c r="H2369" s="2">
        <v>0</v>
      </c>
    </row>
    <row r="2370" spans="1:8" x14ac:dyDescent="0.2">
      <c r="A2370" s="70" t="s">
        <v>271</v>
      </c>
      <c r="B2370" s="70"/>
      <c r="C2370" s="16">
        <v>2050900</v>
      </c>
      <c r="D2370" s="16">
        <v>2049900</v>
      </c>
      <c r="E2370" s="16">
        <v>2049900</v>
      </c>
      <c r="F2370" s="16">
        <v>99.9512</v>
      </c>
      <c r="G2370" s="16">
        <v>100</v>
      </c>
      <c r="H2370" s="16">
        <v>99.9512</v>
      </c>
    </row>
    <row r="2371" spans="1:8" x14ac:dyDescent="0.2">
      <c r="A2371" s="70" t="s">
        <v>489</v>
      </c>
      <c r="B2371" s="70"/>
      <c r="C2371" s="16">
        <v>2049900</v>
      </c>
      <c r="D2371" s="16">
        <v>2049900</v>
      </c>
      <c r="E2371" s="16">
        <v>2049900</v>
      </c>
      <c r="F2371" s="16">
        <v>100</v>
      </c>
      <c r="G2371" s="16">
        <v>100</v>
      </c>
      <c r="H2371" s="16">
        <v>100</v>
      </c>
    </row>
    <row r="2372" spans="1:8" x14ac:dyDescent="0.2">
      <c r="A2372" t="s">
        <v>8</v>
      </c>
      <c r="B2372" t="s">
        <v>20</v>
      </c>
      <c r="C2372" s="2">
        <v>2049900</v>
      </c>
      <c r="D2372" s="2">
        <v>2049900</v>
      </c>
      <c r="E2372" s="2">
        <v>2049900</v>
      </c>
      <c r="F2372" s="2">
        <v>100</v>
      </c>
      <c r="G2372" s="2">
        <v>100</v>
      </c>
      <c r="H2372" s="2">
        <v>100</v>
      </c>
    </row>
    <row r="2373" spans="1:8" x14ac:dyDescent="0.2">
      <c r="A2373" t="s">
        <v>93</v>
      </c>
      <c r="B2373" t="s">
        <v>94</v>
      </c>
      <c r="C2373" s="2">
        <v>956150</v>
      </c>
      <c r="D2373" s="2">
        <v>956150</v>
      </c>
      <c r="E2373" s="2">
        <v>956150</v>
      </c>
      <c r="F2373" s="2">
        <v>100</v>
      </c>
      <c r="G2373" s="2">
        <v>100</v>
      </c>
      <c r="H2373" s="2">
        <v>100</v>
      </c>
    </row>
    <row r="2374" spans="1:8" x14ac:dyDescent="0.2">
      <c r="A2374" t="s">
        <v>95</v>
      </c>
      <c r="B2374" t="s">
        <v>96</v>
      </c>
      <c r="C2374" s="2">
        <v>689550</v>
      </c>
      <c r="D2374" s="2">
        <v>0</v>
      </c>
      <c r="E2374" s="2">
        <v>0</v>
      </c>
      <c r="F2374" s="2">
        <v>0</v>
      </c>
      <c r="G2374" s="2">
        <v>0</v>
      </c>
      <c r="H2374" s="2">
        <v>0</v>
      </c>
    </row>
    <row r="2375" spans="1:8" x14ac:dyDescent="0.2">
      <c r="A2375" t="s">
        <v>97</v>
      </c>
      <c r="B2375" t="s">
        <v>98</v>
      </c>
      <c r="C2375" s="2">
        <v>82600</v>
      </c>
      <c r="D2375" s="2">
        <v>0</v>
      </c>
      <c r="E2375" s="2">
        <v>0</v>
      </c>
      <c r="F2375" s="2">
        <v>0</v>
      </c>
      <c r="G2375" s="2">
        <v>0</v>
      </c>
      <c r="H2375" s="2">
        <v>0</v>
      </c>
    </row>
    <row r="2376" spans="1:8" x14ac:dyDescent="0.2">
      <c r="A2376" t="s">
        <v>99</v>
      </c>
      <c r="B2376" t="s">
        <v>100</v>
      </c>
      <c r="C2376" s="2">
        <v>184000</v>
      </c>
      <c r="D2376" s="2">
        <v>0</v>
      </c>
      <c r="E2376" s="2">
        <v>0</v>
      </c>
      <c r="F2376" s="2">
        <v>0</v>
      </c>
      <c r="G2376" s="2">
        <v>0</v>
      </c>
      <c r="H2376" s="2">
        <v>0</v>
      </c>
    </row>
    <row r="2377" spans="1:8" x14ac:dyDescent="0.2">
      <c r="A2377" t="s">
        <v>101</v>
      </c>
      <c r="B2377" t="s">
        <v>102</v>
      </c>
      <c r="C2377" s="2">
        <v>1092550</v>
      </c>
      <c r="D2377" s="2">
        <v>1092550</v>
      </c>
      <c r="E2377" s="2">
        <v>1092550</v>
      </c>
      <c r="F2377" s="2">
        <v>100</v>
      </c>
      <c r="G2377" s="2">
        <v>100</v>
      </c>
      <c r="H2377" s="2">
        <v>100</v>
      </c>
    </row>
    <row r="2378" spans="1:8" x14ac:dyDescent="0.2">
      <c r="A2378" t="s">
        <v>103</v>
      </c>
      <c r="B2378" t="s">
        <v>104</v>
      </c>
      <c r="C2378" s="2">
        <v>233150</v>
      </c>
      <c r="D2378" s="2">
        <v>0</v>
      </c>
      <c r="E2378" s="2">
        <v>0</v>
      </c>
      <c r="F2378" s="2">
        <v>0</v>
      </c>
      <c r="G2378" s="2">
        <v>0</v>
      </c>
      <c r="H2378" s="2">
        <v>0</v>
      </c>
    </row>
    <row r="2379" spans="1:8" x14ac:dyDescent="0.2">
      <c r="A2379" t="s">
        <v>105</v>
      </c>
      <c r="B2379" t="s">
        <v>106</v>
      </c>
      <c r="C2379" s="2">
        <v>603500</v>
      </c>
      <c r="D2379" s="2">
        <v>0</v>
      </c>
      <c r="E2379" s="2">
        <v>0</v>
      </c>
      <c r="F2379" s="2">
        <v>0</v>
      </c>
      <c r="G2379" s="2">
        <v>0</v>
      </c>
      <c r="H2379" s="2">
        <v>0</v>
      </c>
    </row>
    <row r="2380" spans="1:8" x14ac:dyDescent="0.2">
      <c r="A2380" t="s">
        <v>107</v>
      </c>
      <c r="B2380" t="s">
        <v>108</v>
      </c>
      <c r="C2380" s="2">
        <v>198820</v>
      </c>
      <c r="D2380" s="2">
        <v>0</v>
      </c>
      <c r="E2380" s="2">
        <v>0</v>
      </c>
      <c r="F2380" s="2">
        <v>0</v>
      </c>
      <c r="G2380" s="2">
        <v>0</v>
      </c>
      <c r="H2380" s="2">
        <v>0</v>
      </c>
    </row>
    <row r="2381" spans="1:8" x14ac:dyDescent="0.2">
      <c r="A2381" t="s">
        <v>111</v>
      </c>
      <c r="B2381" t="s">
        <v>112</v>
      </c>
      <c r="C2381" s="2">
        <v>57080</v>
      </c>
      <c r="D2381" s="2">
        <v>0</v>
      </c>
      <c r="E2381" s="2">
        <v>0</v>
      </c>
      <c r="F2381" s="2">
        <v>0</v>
      </c>
      <c r="G2381" s="2">
        <v>0</v>
      </c>
      <c r="H2381" s="2">
        <v>0</v>
      </c>
    </row>
    <row r="2382" spans="1:8" x14ac:dyDescent="0.2">
      <c r="A2382" t="s">
        <v>113</v>
      </c>
      <c r="B2382" t="s">
        <v>114</v>
      </c>
      <c r="C2382" s="2">
        <v>1200</v>
      </c>
      <c r="D2382" s="2">
        <v>1200</v>
      </c>
      <c r="E2382" s="2">
        <v>1200</v>
      </c>
      <c r="F2382" s="2">
        <v>100</v>
      </c>
      <c r="G2382" s="2">
        <v>100</v>
      </c>
      <c r="H2382" s="2">
        <v>100</v>
      </c>
    </row>
    <row r="2383" spans="1:8" x14ac:dyDescent="0.2">
      <c r="A2383" t="s">
        <v>117</v>
      </c>
      <c r="B2383" t="s">
        <v>118</v>
      </c>
      <c r="C2383" s="2">
        <v>1200</v>
      </c>
      <c r="D2383" s="2">
        <v>0</v>
      </c>
      <c r="E2383" s="2">
        <v>0</v>
      </c>
      <c r="F2383" s="2">
        <v>0</v>
      </c>
      <c r="G2383" s="2">
        <v>0</v>
      </c>
      <c r="H2383" s="2">
        <v>0</v>
      </c>
    </row>
    <row r="2384" spans="1:8" x14ac:dyDescent="0.2">
      <c r="A2384" s="70" t="s">
        <v>490</v>
      </c>
      <c r="B2384" s="70"/>
      <c r="C2384" s="16">
        <v>1000</v>
      </c>
      <c r="D2384" s="16">
        <v>0</v>
      </c>
      <c r="E2384" s="16">
        <v>0</v>
      </c>
      <c r="F2384" s="16">
        <v>0</v>
      </c>
      <c r="G2384" s="16">
        <v>0</v>
      </c>
      <c r="H2384" s="16">
        <v>0</v>
      </c>
    </row>
    <row r="2385" spans="1:8" x14ac:dyDescent="0.2">
      <c r="A2385" t="s">
        <v>8</v>
      </c>
      <c r="B2385" t="s">
        <v>20</v>
      </c>
      <c r="C2385" s="2">
        <v>1000</v>
      </c>
      <c r="D2385" s="2">
        <v>0</v>
      </c>
      <c r="E2385" s="2">
        <v>0</v>
      </c>
      <c r="F2385" s="2">
        <v>0</v>
      </c>
      <c r="G2385" s="2">
        <v>0</v>
      </c>
      <c r="H2385" s="2">
        <v>0</v>
      </c>
    </row>
    <row r="2386" spans="1:8" x14ac:dyDescent="0.2">
      <c r="A2386" t="s">
        <v>101</v>
      </c>
      <c r="B2386" t="s">
        <v>102</v>
      </c>
      <c r="C2386" s="2">
        <v>1000</v>
      </c>
      <c r="D2386" s="2">
        <v>0</v>
      </c>
      <c r="E2386" s="2">
        <v>0</v>
      </c>
      <c r="F2386" s="2">
        <v>0</v>
      </c>
      <c r="G2386" s="2">
        <v>0</v>
      </c>
      <c r="H2386" s="2">
        <v>0</v>
      </c>
    </row>
    <row r="2387" spans="1:8" x14ac:dyDescent="0.2">
      <c r="A2387" t="s">
        <v>105</v>
      </c>
      <c r="B2387" t="s">
        <v>106</v>
      </c>
      <c r="C2387" s="2">
        <v>1000</v>
      </c>
      <c r="D2387" s="2">
        <v>0</v>
      </c>
      <c r="E2387" s="2">
        <v>0</v>
      </c>
      <c r="F2387" s="2">
        <v>0</v>
      </c>
      <c r="G2387" s="2">
        <v>0</v>
      </c>
      <c r="H2387" s="2">
        <v>0</v>
      </c>
    </row>
    <row r="2388" spans="1:8" x14ac:dyDescent="0.2">
      <c r="A2388" s="70" t="s">
        <v>275</v>
      </c>
      <c r="B2388" s="70"/>
      <c r="C2388" s="16">
        <v>107700</v>
      </c>
      <c r="D2388" s="16">
        <v>107700</v>
      </c>
      <c r="E2388" s="16">
        <v>107700</v>
      </c>
      <c r="F2388" s="16">
        <v>100</v>
      </c>
      <c r="G2388" s="16">
        <v>100</v>
      </c>
      <c r="H2388" s="16">
        <v>100</v>
      </c>
    </row>
    <row r="2389" spans="1:8" x14ac:dyDescent="0.2">
      <c r="A2389" s="70" t="s">
        <v>406</v>
      </c>
      <c r="B2389" s="70"/>
      <c r="C2389" s="16">
        <v>107700</v>
      </c>
      <c r="D2389" s="16">
        <v>107700</v>
      </c>
      <c r="E2389" s="16">
        <v>107700</v>
      </c>
      <c r="F2389" s="16">
        <v>100</v>
      </c>
      <c r="G2389" s="16">
        <v>100</v>
      </c>
      <c r="H2389" s="16">
        <v>100</v>
      </c>
    </row>
    <row r="2390" spans="1:8" x14ac:dyDescent="0.2">
      <c r="A2390" t="s">
        <v>8</v>
      </c>
      <c r="B2390" t="s">
        <v>20</v>
      </c>
      <c r="C2390" s="2">
        <v>107700</v>
      </c>
      <c r="D2390" s="2">
        <v>107700</v>
      </c>
      <c r="E2390" s="2">
        <v>107700</v>
      </c>
      <c r="F2390" s="2">
        <v>100</v>
      </c>
      <c r="G2390" s="2">
        <v>100</v>
      </c>
      <c r="H2390" s="2">
        <v>100</v>
      </c>
    </row>
    <row r="2391" spans="1:8" x14ac:dyDescent="0.2">
      <c r="A2391" t="s">
        <v>101</v>
      </c>
      <c r="B2391" t="s">
        <v>102</v>
      </c>
      <c r="C2391" s="2">
        <v>107700</v>
      </c>
      <c r="D2391" s="2">
        <v>107700</v>
      </c>
      <c r="E2391" s="2">
        <v>107700</v>
      </c>
      <c r="F2391" s="2">
        <v>100</v>
      </c>
      <c r="G2391" s="2">
        <v>100</v>
      </c>
      <c r="H2391" s="2">
        <v>100</v>
      </c>
    </row>
    <row r="2392" spans="1:8" x14ac:dyDescent="0.2">
      <c r="A2392" t="s">
        <v>105</v>
      </c>
      <c r="B2392" t="s">
        <v>106</v>
      </c>
      <c r="C2392" s="2">
        <v>105700</v>
      </c>
      <c r="D2392" s="2">
        <v>0</v>
      </c>
      <c r="E2392" s="2">
        <v>0</v>
      </c>
      <c r="F2392" s="2">
        <v>0</v>
      </c>
      <c r="G2392" s="2">
        <v>0</v>
      </c>
      <c r="H2392" s="2">
        <v>0</v>
      </c>
    </row>
    <row r="2393" spans="1:8" x14ac:dyDescent="0.2">
      <c r="A2393" t="s">
        <v>107</v>
      </c>
      <c r="B2393" t="s">
        <v>108</v>
      </c>
      <c r="C2393" s="2">
        <v>2000</v>
      </c>
      <c r="D2393" s="2">
        <v>0</v>
      </c>
      <c r="E2393" s="2">
        <v>0</v>
      </c>
      <c r="F2393" s="2">
        <v>0</v>
      </c>
      <c r="G2393" s="2">
        <v>0</v>
      </c>
      <c r="H2393" s="2">
        <v>0</v>
      </c>
    </row>
    <row r="2394" spans="1:8" x14ac:dyDescent="0.2">
      <c r="A2394" s="70" t="s">
        <v>320</v>
      </c>
      <c r="B2394" s="70"/>
      <c r="C2394" s="16">
        <v>5000</v>
      </c>
      <c r="D2394" s="16">
        <v>5000</v>
      </c>
      <c r="E2394" s="16">
        <v>5000</v>
      </c>
      <c r="F2394" s="16">
        <v>100</v>
      </c>
      <c r="G2394" s="16">
        <v>100</v>
      </c>
      <c r="H2394" s="16">
        <v>100</v>
      </c>
    </row>
    <row r="2395" spans="1:8" x14ac:dyDescent="0.2">
      <c r="A2395" s="70" t="s">
        <v>407</v>
      </c>
      <c r="B2395" s="70"/>
      <c r="C2395" s="16">
        <v>5000</v>
      </c>
      <c r="D2395" s="16">
        <v>5000</v>
      </c>
      <c r="E2395" s="16">
        <v>5000</v>
      </c>
      <c r="F2395" s="16">
        <v>100</v>
      </c>
      <c r="G2395" s="16">
        <v>100</v>
      </c>
      <c r="H2395" s="16">
        <v>100</v>
      </c>
    </row>
    <row r="2396" spans="1:8" x14ac:dyDescent="0.2">
      <c r="A2396" t="s">
        <v>8</v>
      </c>
      <c r="B2396" t="s">
        <v>20</v>
      </c>
      <c r="C2396" s="2">
        <v>5000</v>
      </c>
      <c r="D2396" s="2">
        <v>5000</v>
      </c>
      <c r="E2396" s="2">
        <v>5000</v>
      </c>
      <c r="F2396" s="2">
        <v>100</v>
      </c>
      <c r="G2396" s="2">
        <v>100</v>
      </c>
      <c r="H2396" s="2">
        <v>100</v>
      </c>
    </row>
    <row r="2397" spans="1:8" x14ac:dyDescent="0.2">
      <c r="A2397" t="s">
        <v>101</v>
      </c>
      <c r="B2397" t="s">
        <v>102</v>
      </c>
      <c r="C2397" s="2">
        <v>5000</v>
      </c>
      <c r="D2397" s="2">
        <v>5000</v>
      </c>
      <c r="E2397" s="2">
        <v>5000</v>
      </c>
      <c r="F2397" s="2">
        <v>100</v>
      </c>
      <c r="G2397" s="2">
        <v>100</v>
      </c>
      <c r="H2397" s="2">
        <v>100</v>
      </c>
    </row>
    <row r="2398" spans="1:8" x14ac:dyDescent="0.2">
      <c r="A2398" t="s">
        <v>105</v>
      </c>
      <c r="B2398" t="s">
        <v>106</v>
      </c>
      <c r="C2398" s="2">
        <v>5000</v>
      </c>
      <c r="D2398" s="2">
        <v>0</v>
      </c>
      <c r="E2398" s="2">
        <v>0</v>
      </c>
      <c r="F2398" s="2">
        <v>0</v>
      </c>
      <c r="G2398" s="2">
        <v>0</v>
      </c>
      <c r="H2398" s="2">
        <v>0</v>
      </c>
    </row>
    <row r="2399" spans="1:8" x14ac:dyDescent="0.2">
      <c r="A2399" s="68" t="s">
        <v>517</v>
      </c>
      <c r="B2399" s="68"/>
      <c r="C2399" s="18">
        <v>73850</v>
      </c>
      <c r="D2399" s="18">
        <v>33850</v>
      </c>
      <c r="E2399" s="18">
        <v>33850</v>
      </c>
      <c r="F2399" s="18">
        <v>45.836100000000002</v>
      </c>
      <c r="G2399" s="18">
        <v>100</v>
      </c>
      <c r="H2399" s="18">
        <v>45.836100000000002</v>
      </c>
    </row>
    <row r="2400" spans="1:8" x14ac:dyDescent="0.2">
      <c r="A2400" s="69" t="s">
        <v>242</v>
      </c>
      <c r="B2400" s="69"/>
      <c r="C2400" s="15">
        <v>73850</v>
      </c>
      <c r="D2400" s="15">
        <v>33850</v>
      </c>
      <c r="E2400" s="15">
        <v>33850</v>
      </c>
      <c r="F2400" s="15">
        <v>45.836100000000002</v>
      </c>
      <c r="G2400" s="15">
        <v>100</v>
      </c>
      <c r="H2400" s="15">
        <v>45.836100000000002</v>
      </c>
    </row>
    <row r="2401" spans="1:8" x14ac:dyDescent="0.2">
      <c r="A2401" s="69" t="s">
        <v>243</v>
      </c>
      <c r="B2401" s="69"/>
      <c r="C2401" s="15">
        <v>73850</v>
      </c>
      <c r="D2401" s="15">
        <v>33850</v>
      </c>
      <c r="E2401" s="15">
        <v>33850</v>
      </c>
      <c r="F2401" s="15">
        <v>45.836100000000002</v>
      </c>
      <c r="G2401" s="15">
        <v>100</v>
      </c>
      <c r="H2401" s="15">
        <v>45.836100000000002</v>
      </c>
    </row>
    <row r="2402" spans="1:8" x14ac:dyDescent="0.2">
      <c r="A2402" s="70" t="s">
        <v>271</v>
      </c>
      <c r="B2402" s="70"/>
      <c r="C2402" s="16">
        <v>73850</v>
      </c>
      <c r="D2402" s="16">
        <v>33850</v>
      </c>
      <c r="E2402" s="16">
        <v>33850</v>
      </c>
      <c r="F2402" s="16">
        <v>45.836100000000002</v>
      </c>
      <c r="G2402" s="16">
        <v>100</v>
      </c>
      <c r="H2402" s="16">
        <v>45.836100000000002</v>
      </c>
    </row>
    <row r="2403" spans="1:8" x14ac:dyDescent="0.2">
      <c r="A2403" s="70" t="s">
        <v>489</v>
      </c>
      <c r="B2403" s="70"/>
      <c r="C2403" s="16">
        <v>73850</v>
      </c>
      <c r="D2403" s="16">
        <v>33850</v>
      </c>
      <c r="E2403" s="16">
        <v>33850</v>
      </c>
      <c r="F2403" s="16">
        <v>45.836100000000002</v>
      </c>
      <c r="G2403" s="16">
        <v>100</v>
      </c>
      <c r="H2403" s="16">
        <v>45.836100000000002</v>
      </c>
    </row>
    <row r="2404" spans="1:8" x14ac:dyDescent="0.2">
      <c r="A2404" t="s">
        <v>8</v>
      </c>
      <c r="B2404" t="s">
        <v>20</v>
      </c>
      <c r="C2404" s="2">
        <v>23000</v>
      </c>
      <c r="D2404" s="2">
        <v>23000</v>
      </c>
      <c r="E2404" s="2">
        <v>23000</v>
      </c>
      <c r="F2404" s="2">
        <v>100</v>
      </c>
      <c r="G2404" s="2">
        <v>100</v>
      </c>
      <c r="H2404" s="2">
        <v>100</v>
      </c>
    </row>
    <row r="2405" spans="1:8" x14ac:dyDescent="0.2">
      <c r="A2405" t="s">
        <v>101</v>
      </c>
      <c r="B2405" t="s">
        <v>102</v>
      </c>
      <c r="C2405" s="2">
        <v>23000</v>
      </c>
      <c r="D2405" s="2">
        <v>23000</v>
      </c>
      <c r="E2405" s="2">
        <v>23000</v>
      </c>
      <c r="F2405" s="2">
        <v>100</v>
      </c>
      <c r="G2405" s="2">
        <v>100</v>
      </c>
      <c r="H2405" s="2">
        <v>100</v>
      </c>
    </row>
    <row r="2406" spans="1:8" x14ac:dyDescent="0.2">
      <c r="A2406" t="s">
        <v>107</v>
      </c>
      <c r="B2406" t="s">
        <v>108</v>
      </c>
      <c r="C2406" s="2">
        <v>23000</v>
      </c>
      <c r="D2406" s="2">
        <v>0</v>
      </c>
      <c r="E2406" s="2">
        <v>0</v>
      </c>
      <c r="F2406" s="2">
        <v>0</v>
      </c>
      <c r="G2406" s="2">
        <v>0</v>
      </c>
      <c r="H2406" s="2">
        <v>0</v>
      </c>
    </row>
    <row r="2407" spans="1:8" x14ac:dyDescent="0.2">
      <c r="A2407" t="s">
        <v>21</v>
      </c>
      <c r="B2407" t="s">
        <v>22</v>
      </c>
      <c r="C2407" s="2">
        <v>50850</v>
      </c>
      <c r="D2407" s="2">
        <v>10850</v>
      </c>
      <c r="E2407" s="2">
        <v>10850</v>
      </c>
      <c r="F2407" s="2">
        <v>21.337199999999999</v>
      </c>
      <c r="G2407" s="2">
        <v>100</v>
      </c>
      <c r="H2407" s="2">
        <v>21.337199999999999</v>
      </c>
    </row>
    <row r="2408" spans="1:8" x14ac:dyDescent="0.2">
      <c r="A2408" t="s">
        <v>154</v>
      </c>
      <c r="B2408" t="s">
        <v>155</v>
      </c>
      <c r="C2408" s="2">
        <v>50850</v>
      </c>
      <c r="D2408" s="2">
        <v>10850</v>
      </c>
      <c r="E2408" s="2">
        <v>10850</v>
      </c>
      <c r="F2408" s="2">
        <v>21.337199999999999</v>
      </c>
      <c r="G2408" s="2">
        <v>100</v>
      </c>
      <c r="H2408" s="2">
        <v>21.337199999999999</v>
      </c>
    </row>
    <row r="2409" spans="1:8" x14ac:dyDescent="0.2">
      <c r="A2409" t="s">
        <v>158</v>
      </c>
      <c r="B2409" t="s">
        <v>159</v>
      </c>
      <c r="C2409" s="2">
        <v>50000</v>
      </c>
      <c r="D2409" s="2">
        <v>0</v>
      </c>
      <c r="E2409" s="2">
        <v>0</v>
      </c>
      <c r="F2409" s="2">
        <v>0</v>
      </c>
      <c r="G2409" s="2">
        <v>0</v>
      </c>
      <c r="H2409" s="2">
        <v>0</v>
      </c>
    </row>
    <row r="2410" spans="1:8" x14ac:dyDescent="0.2">
      <c r="A2410" t="s">
        <v>162</v>
      </c>
      <c r="B2410" t="s">
        <v>163</v>
      </c>
      <c r="C2410" s="2">
        <v>850</v>
      </c>
      <c r="D2410" s="2">
        <v>0</v>
      </c>
      <c r="E2410" s="2">
        <v>0</v>
      </c>
      <c r="F2410" s="2">
        <v>0</v>
      </c>
      <c r="G2410" s="2">
        <v>0</v>
      </c>
      <c r="H2410" s="2">
        <v>0</v>
      </c>
    </row>
    <row r="2411" spans="1:8" x14ac:dyDescent="0.2">
      <c r="A2411" s="68" t="s">
        <v>518</v>
      </c>
      <c r="B2411" s="68"/>
      <c r="C2411" s="18">
        <v>254600</v>
      </c>
      <c r="D2411" s="18">
        <v>254600</v>
      </c>
      <c r="E2411" s="18">
        <v>254600</v>
      </c>
      <c r="F2411" s="18">
        <v>100</v>
      </c>
      <c r="G2411" s="18">
        <v>100</v>
      </c>
      <c r="H2411" s="18">
        <v>100</v>
      </c>
    </row>
    <row r="2412" spans="1:8" x14ac:dyDescent="0.2">
      <c r="A2412" s="69" t="s">
        <v>242</v>
      </c>
      <c r="B2412" s="69"/>
      <c r="C2412" s="15">
        <v>254600</v>
      </c>
      <c r="D2412" s="15">
        <v>254600</v>
      </c>
      <c r="E2412" s="15">
        <v>254600</v>
      </c>
      <c r="F2412" s="15">
        <v>100</v>
      </c>
      <c r="G2412" s="15">
        <v>100</v>
      </c>
      <c r="H2412" s="15">
        <v>100</v>
      </c>
    </row>
    <row r="2413" spans="1:8" x14ac:dyDescent="0.2">
      <c r="A2413" s="69" t="s">
        <v>243</v>
      </c>
      <c r="B2413" s="69"/>
      <c r="C2413" s="15">
        <v>254600</v>
      </c>
      <c r="D2413" s="15">
        <v>254600</v>
      </c>
      <c r="E2413" s="15">
        <v>254600</v>
      </c>
      <c r="F2413" s="15">
        <v>100</v>
      </c>
      <c r="G2413" s="15">
        <v>100</v>
      </c>
      <c r="H2413" s="15">
        <v>100</v>
      </c>
    </row>
    <row r="2414" spans="1:8" x14ac:dyDescent="0.2">
      <c r="A2414" s="70" t="s">
        <v>275</v>
      </c>
      <c r="B2414" s="70"/>
      <c r="C2414" s="16">
        <v>254600</v>
      </c>
      <c r="D2414" s="16">
        <v>254600</v>
      </c>
      <c r="E2414" s="16">
        <v>254600</v>
      </c>
      <c r="F2414" s="16">
        <v>100</v>
      </c>
      <c r="G2414" s="16">
        <v>100</v>
      </c>
      <c r="H2414" s="16">
        <v>100</v>
      </c>
    </row>
    <row r="2415" spans="1:8" x14ac:dyDescent="0.2">
      <c r="A2415" s="70" t="s">
        <v>406</v>
      </c>
      <c r="B2415" s="70"/>
      <c r="C2415" s="16">
        <v>254600</v>
      </c>
      <c r="D2415" s="16">
        <v>254600</v>
      </c>
      <c r="E2415" s="16">
        <v>254600</v>
      </c>
      <c r="F2415" s="16">
        <v>100</v>
      </c>
      <c r="G2415" s="16">
        <v>100</v>
      </c>
      <c r="H2415" s="16">
        <v>100</v>
      </c>
    </row>
    <row r="2416" spans="1:8" x14ac:dyDescent="0.2">
      <c r="A2416" t="s">
        <v>8</v>
      </c>
      <c r="B2416" t="s">
        <v>20</v>
      </c>
      <c r="C2416" s="2">
        <v>254600</v>
      </c>
      <c r="D2416" s="2">
        <v>254600</v>
      </c>
      <c r="E2416" s="2">
        <v>254600</v>
      </c>
      <c r="F2416" s="2">
        <v>100</v>
      </c>
      <c r="G2416" s="2">
        <v>100</v>
      </c>
      <c r="H2416" s="2">
        <v>100</v>
      </c>
    </row>
    <row r="2417" spans="1:8" x14ac:dyDescent="0.2">
      <c r="A2417" t="s">
        <v>93</v>
      </c>
      <c r="B2417" t="s">
        <v>94</v>
      </c>
      <c r="C2417" s="2">
        <v>173000</v>
      </c>
      <c r="D2417" s="2">
        <v>173000</v>
      </c>
      <c r="E2417" s="2">
        <v>173000</v>
      </c>
      <c r="F2417" s="2">
        <v>100</v>
      </c>
      <c r="G2417" s="2">
        <v>100</v>
      </c>
      <c r="H2417" s="2">
        <v>100</v>
      </c>
    </row>
    <row r="2418" spans="1:8" x14ac:dyDescent="0.2">
      <c r="A2418" t="s">
        <v>95</v>
      </c>
      <c r="B2418" t="s">
        <v>96</v>
      </c>
      <c r="C2418" s="2">
        <v>133000</v>
      </c>
      <c r="D2418" s="2">
        <v>0</v>
      </c>
      <c r="E2418" s="2">
        <v>0</v>
      </c>
      <c r="F2418" s="2">
        <v>0</v>
      </c>
      <c r="G2418" s="2">
        <v>0</v>
      </c>
      <c r="H2418" s="2">
        <v>0</v>
      </c>
    </row>
    <row r="2419" spans="1:8" x14ac:dyDescent="0.2">
      <c r="A2419" t="s">
        <v>97</v>
      </c>
      <c r="B2419" t="s">
        <v>98</v>
      </c>
      <c r="C2419" s="2">
        <v>18000</v>
      </c>
      <c r="D2419" s="2">
        <v>0</v>
      </c>
      <c r="E2419" s="2">
        <v>0</v>
      </c>
      <c r="F2419" s="2">
        <v>0</v>
      </c>
      <c r="G2419" s="2">
        <v>0</v>
      </c>
      <c r="H2419" s="2">
        <v>0</v>
      </c>
    </row>
    <row r="2420" spans="1:8" x14ac:dyDescent="0.2">
      <c r="A2420" t="s">
        <v>99</v>
      </c>
      <c r="B2420" t="s">
        <v>100</v>
      </c>
      <c r="C2420" s="2">
        <v>22000</v>
      </c>
      <c r="D2420" s="2">
        <v>0</v>
      </c>
      <c r="E2420" s="2">
        <v>0</v>
      </c>
      <c r="F2420" s="2">
        <v>0</v>
      </c>
      <c r="G2420" s="2">
        <v>0</v>
      </c>
      <c r="H2420" s="2">
        <v>0</v>
      </c>
    </row>
    <row r="2421" spans="1:8" x14ac:dyDescent="0.2">
      <c r="A2421" t="s">
        <v>101</v>
      </c>
      <c r="B2421" t="s">
        <v>102</v>
      </c>
      <c r="C2421" s="2">
        <v>81600</v>
      </c>
      <c r="D2421" s="2">
        <v>81600</v>
      </c>
      <c r="E2421" s="2">
        <v>81600</v>
      </c>
      <c r="F2421" s="2">
        <v>100</v>
      </c>
      <c r="G2421" s="2">
        <v>100</v>
      </c>
      <c r="H2421" s="2">
        <v>100</v>
      </c>
    </row>
    <row r="2422" spans="1:8" x14ac:dyDescent="0.2">
      <c r="A2422" t="s">
        <v>103</v>
      </c>
      <c r="B2422" t="s">
        <v>104</v>
      </c>
      <c r="C2422" s="2">
        <v>31600</v>
      </c>
      <c r="D2422" s="2">
        <v>0</v>
      </c>
      <c r="E2422" s="2">
        <v>0</v>
      </c>
      <c r="F2422" s="2">
        <v>0</v>
      </c>
      <c r="G2422" s="2">
        <v>0</v>
      </c>
      <c r="H2422" s="2">
        <v>0</v>
      </c>
    </row>
    <row r="2423" spans="1:8" x14ac:dyDescent="0.2">
      <c r="A2423" t="s">
        <v>107</v>
      </c>
      <c r="B2423" t="s">
        <v>108</v>
      </c>
      <c r="C2423" s="2">
        <v>50000</v>
      </c>
      <c r="D2423" s="2">
        <v>0</v>
      </c>
      <c r="E2423" s="2">
        <v>0</v>
      </c>
      <c r="F2423" s="2">
        <v>0</v>
      </c>
      <c r="G2423" s="2">
        <v>0</v>
      </c>
      <c r="H2423" s="2">
        <v>0</v>
      </c>
    </row>
    <row r="2424" spans="1:8" x14ac:dyDescent="0.2">
      <c r="A2424" s="66" t="s">
        <v>196</v>
      </c>
      <c r="B2424" s="66"/>
      <c r="C2424" s="14">
        <v>37063150</v>
      </c>
      <c r="D2424" s="14">
        <v>36780150</v>
      </c>
      <c r="E2424" s="14">
        <v>36780150</v>
      </c>
      <c r="F2424" s="14">
        <v>99.236400000000003</v>
      </c>
      <c r="G2424" s="14">
        <v>100</v>
      </c>
      <c r="H2424" s="14">
        <v>99.236400000000003</v>
      </c>
    </row>
    <row r="2425" spans="1:8" x14ac:dyDescent="0.2">
      <c r="A2425" s="61" t="s">
        <v>257</v>
      </c>
      <c r="B2425" s="61"/>
      <c r="C2425" s="21">
        <f>C2443+C2451+C2459+C2470+C2486+C2494+C2503+C2598+C2611+C2619+C2628+C2701+C2714+C2722+C2731</f>
        <v>6693250</v>
      </c>
      <c r="D2425" s="21">
        <f>D2443+D2451+D2459+D2470+D2486+D2494+D2503+D2598+D2611+D2619+D2628+D2701+D2714+D2722+D2731</f>
        <v>6693250</v>
      </c>
      <c r="E2425" s="21">
        <f>E2443+E2451+E2459+E2470+E2486+E2494+E2503+E2598+E2611+E2619+E2628+E2701+E2714+E2722+E2731</f>
        <v>6693250</v>
      </c>
      <c r="F2425" s="21">
        <f>D2425/C2425*100</f>
        <v>100</v>
      </c>
      <c r="G2425" s="21">
        <f>E2425/D2425*100</f>
        <v>100</v>
      </c>
      <c r="H2425" s="21">
        <f>E2425/C2425*100</f>
        <v>100</v>
      </c>
    </row>
    <row r="2426" spans="1:8" x14ac:dyDescent="0.2">
      <c r="A2426" s="61" t="s">
        <v>258</v>
      </c>
      <c r="B2426" s="61"/>
      <c r="C2426" s="21">
        <f>C2504+C2629+C2732</f>
        <v>1484150</v>
      </c>
      <c r="D2426" s="21">
        <f>D2504+D2629+D2732</f>
        <v>1484150</v>
      </c>
      <c r="E2426" s="21">
        <f>E2504+E2629+E2732</f>
        <v>1484150</v>
      </c>
      <c r="F2426" s="21">
        <f t="shared" ref="F2426:F2438" si="38">D2426/C2426*100</f>
        <v>100</v>
      </c>
      <c r="G2426" s="21">
        <f t="shared" ref="G2426:G2438" si="39">E2426/D2426*100</f>
        <v>100</v>
      </c>
      <c r="H2426" s="21">
        <f t="shared" ref="H2426:H2438" si="40">E2426/C2426*100</f>
        <v>100</v>
      </c>
    </row>
    <row r="2427" spans="1:8" x14ac:dyDescent="0.2">
      <c r="A2427" s="61" t="s">
        <v>521</v>
      </c>
      <c r="B2427" s="61"/>
      <c r="C2427" s="21">
        <f>C2444+C2452+C2460+C2471+C2487+C2495+C2599+C2612+C2620+C2702+C2715+C2723</f>
        <v>5209100</v>
      </c>
      <c r="D2427" s="21">
        <f>D2444+D2452+D2460+D2471+D2487+D2495+D2599+D2612+D2620+D2702+D2715+D2723</f>
        <v>5209100</v>
      </c>
      <c r="E2427" s="21">
        <f>E2444+E2452+E2460+E2471+E2487+E2495+E2599+E2612+E2620+E2702+E2715+E2723</f>
        <v>5209100</v>
      </c>
      <c r="F2427" s="21">
        <f t="shared" si="38"/>
        <v>100</v>
      </c>
      <c r="G2427" s="21">
        <f t="shared" si="39"/>
        <v>100</v>
      </c>
      <c r="H2427" s="21">
        <f t="shared" si="40"/>
        <v>100</v>
      </c>
    </row>
    <row r="2428" spans="1:8" x14ac:dyDescent="0.2">
      <c r="A2428" s="61" t="s">
        <v>403</v>
      </c>
      <c r="B2428" s="61"/>
      <c r="C2428" s="21">
        <f t="shared" ref="C2428:E2429" si="41">C2513+C2574+C2637+C2740</f>
        <v>44200</v>
      </c>
      <c r="D2428" s="21">
        <f t="shared" si="41"/>
        <v>40200</v>
      </c>
      <c r="E2428" s="21">
        <f t="shared" si="41"/>
        <v>40200</v>
      </c>
      <c r="F2428" s="21">
        <f t="shared" si="38"/>
        <v>90.950226244343895</v>
      </c>
      <c r="G2428" s="21">
        <f t="shared" si="39"/>
        <v>100</v>
      </c>
      <c r="H2428" s="21">
        <f t="shared" si="40"/>
        <v>90.950226244343895</v>
      </c>
    </row>
    <row r="2429" spans="1:8" x14ac:dyDescent="0.2">
      <c r="A2429" s="61" t="s">
        <v>530</v>
      </c>
      <c r="B2429" s="61"/>
      <c r="C2429" s="21">
        <f t="shared" si="41"/>
        <v>40200</v>
      </c>
      <c r="D2429" s="21">
        <f t="shared" si="41"/>
        <v>40200</v>
      </c>
      <c r="E2429" s="21">
        <f t="shared" si="41"/>
        <v>40200</v>
      </c>
      <c r="F2429" s="21">
        <f t="shared" si="38"/>
        <v>100</v>
      </c>
      <c r="G2429" s="21">
        <f t="shared" si="39"/>
        <v>100</v>
      </c>
      <c r="H2429" s="21">
        <f t="shared" si="40"/>
        <v>100</v>
      </c>
    </row>
    <row r="2430" spans="1:8" x14ac:dyDescent="0.2">
      <c r="A2430" s="61" t="s">
        <v>531</v>
      </c>
      <c r="B2430" s="61"/>
      <c r="C2430" s="21">
        <f>C2518+C2642+C2746</f>
        <v>4000</v>
      </c>
      <c r="D2430" s="21">
        <f>D2518+D2642+D2746</f>
        <v>0</v>
      </c>
      <c r="E2430" s="21">
        <f>E2518+E2642+E2746</f>
        <v>0</v>
      </c>
      <c r="F2430" s="21">
        <f t="shared" si="38"/>
        <v>0</v>
      </c>
      <c r="G2430" s="21">
        <v>0</v>
      </c>
      <c r="H2430" s="21">
        <f t="shared" si="40"/>
        <v>0</v>
      </c>
    </row>
    <row r="2431" spans="1:8" x14ac:dyDescent="0.2">
      <c r="A2431" s="61" t="s">
        <v>271</v>
      </c>
      <c r="B2431" s="61"/>
      <c r="C2431" s="21">
        <f t="shared" ref="C2431:E2432" si="42">C2522+C2582+C2646+C2750</f>
        <v>792000</v>
      </c>
      <c r="D2431" s="21">
        <f t="shared" si="42"/>
        <v>790000</v>
      </c>
      <c r="E2431" s="21">
        <f t="shared" si="42"/>
        <v>790000</v>
      </c>
      <c r="F2431" s="21">
        <f t="shared" si="38"/>
        <v>99.747474747474755</v>
      </c>
      <c r="G2431" s="21">
        <f t="shared" si="39"/>
        <v>100</v>
      </c>
      <c r="H2431" s="21">
        <f t="shared" si="40"/>
        <v>99.747474747474755</v>
      </c>
    </row>
    <row r="2432" spans="1:8" x14ac:dyDescent="0.2">
      <c r="A2432" s="61" t="s">
        <v>532</v>
      </c>
      <c r="B2432" s="61"/>
      <c r="C2432" s="21">
        <f t="shared" si="42"/>
        <v>790000</v>
      </c>
      <c r="D2432" s="21">
        <f t="shared" si="42"/>
        <v>790000</v>
      </c>
      <c r="E2432" s="21">
        <f t="shared" si="42"/>
        <v>790000</v>
      </c>
      <c r="F2432" s="21">
        <f t="shared" si="38"/>
        <v>100</v>
      </c>
      <c r="G2432" s="21">
        <f t="shared" si="39"/>
        <v>100</v>
      </c>
      <c r="H2432" s="21">
        <f t="shared" si="40"/>
        <v>100</v>
      </c>
    </row>
    <row r="2433" spans="1:8" x14ac:dyDescent="0.2">
      <c r="A2433" s="61" t="s">
        <v>533</v>
      </c>
      <c r="B2433" s="61"/>
      <c r="C2433" s="21">
        <f>C2530+C2757</f>
        <v>2000</v>
      </c>
      <c r="D2433" s="21">
        <f>D2530+D2757</f>
        <v>0</v>
      </c>
      <c r="E2433" s="21">
        <f>E2530+E2757</f>
        <v>0</v>
      </c>
      <c r="F2433" s="21">
        <f t="shared" si="38"/>
        <v>0</v>
      </c>
      <c r="G2433" s="21">
        <v>0</v>
      </c>
      <c r="H2433" s="21">
        <f t="shared" si="40"/>
        <v>0</v>
      </c>
    </row>
    <row r="2434" spans="1:8" x14ac:dyDescent="0.2">
      <c r="A2434" s="61" t="s">
        <v>275</v>
      </c>
      <c r="B2434" s="61"/>
      <c r="C2434" s="21">
        <f t="shared" ref="C2434:E2435" si="43">C2534+C2557+C2587+C2653+C2677+C2690+C2761+C2784+C2798+C2808</f>
        <v>29463700</v>
      </c>
      <c r="D2434" s="21">
        <f t="shared" si="43"/>
        <v>29186700</v>
      </c>
      <c r="E2434" s="21">
        <f t="shared" si="43"/>
        <v>29186700</v>
      </c>
      <c r="F2434" s="21">
        <f t="shared" si="38"/>
        <v>99.059860099037124</v>
      </c>
      <c r="G2434" s="21">
        <f t="shared" si="39"/>
        <v>100</v>
      </c>
      <c r="H2434" s="21">
        <f t="shared" si="40"/>
        <v>99.059860099037124</v>
      </c>
    </row>
    <row r="2435" spans="1:8" x14ac:dyDescent="0.2">
      <c r="A2435" s="61" t="s">
        <v>534</v>
      </c>
      <c r="B2435" s="61"/>
      <c r="C2435" s="21">
        <f t="shared" si="43"/>
        <v>29376700</v>
      </c>
      <c r="D2435" s="21">
        <f t="shared" si="43"/>
        <v>29186700</v>
      </c>
      <c r="E2435" s="21">
        <f t="shared" si="43"/>
        <v>29186700</v>
      </c>
      <c r="F2435" s="21">
        <f t="shared" si="38"/>
        <v>99.353228919517846</v>
      </c>
      <c r="G2435" s="21">
        <f t="shared" si="39"/>
        <v>100</v>
      </c>
      <c r="H2435" s="21">
        <f t="shared" si="40"/>
        <v>99.353228919517846</v>
      </c>
    </row>
    <row r="2436" spans="1:8" x14ac:dyDescent="0.2">
      <c r="A2436" s="61" t="s">
        <v>540</v>
      </c>
      <c r="B2436" s="61"/>
      <c r="C2436" s="21">
        <f>C2663</f>
        <v>87000</v>
      </c>
      <c r="D2436" s="21">
        <f>D2663</f>
        <v>0</v>
      </c>
      <c r="E2436" s="21">
        <f>E2663</f>
        <v>0</v>
      </c>
      <c r="F2436" s="21">
        <f t="shared" si="38"/>
        <v>0</v>
      </c>
      <c r="G2436" s="21">
        <v>0</v>
      </c>
      <c r="H2436" s="21">
        <f t="shared" si="40"/>
        <v>0</v>
      </c>
    </row>
    <row r="2437" spans="1:8" x14ac:dyDescent="0.2">
      <c r="A2437" s="61" t="s">
        <v>320</v>
      </c>
      <c r="B2437" s="61"/>
      <c r="C2437" s="21">
        <f t="shared" ref="C2437:E2438" si="44">C2546+C2668+C2771</f>
        <v>70000</v>
      </c>
      <c r="D2437" s="21">
        <f t="shared" si="44"/>
        <v>70000</v>
      </c>
      <c r="E2437" s="21">
        <f t="shared" si="44"/>
        <v>70000</v>
      </c>
      <c r="F2437" s="21">
        <f t="shared" si="38"/>
        <v>100</v>
      </c>
      <c r="G2437" s="21">
        <f t="shared" si="39"/>
        <v>100</v>
      </c>
      <c r="H2437" s="21">
        <f t="shared" si="40"/>
        <v>100</v>
      </c>
    </row>
    <row r="2438" spans="1:8" x14ac:dyDescent="0.2">
      <c r="A2438" s="61" t="s">
        <v>535</v>
      </c>
      <c r="B2438" s="61"/>
      <c r="C2438" s="21">
        <f t="shared" si="44"/>
        <v>70000</v>
      </c>
      <c r="D2438" s="21">
        <f t="shared" si="44"/>
        <v>70000</v>
      </c>
      <c r="E2438" s="21">
        <f t="shared" si="44"/>
        <v>70000</v>
      </c>
      <c r="F2438" s="21">
        <f t="shared" si="38"/>
        <v>100</v>
      </c>
      <c r="G2438" s="21">
        <f t="shared" si="39"/>
        <v>100</v>
      </c>
      <c r="H2438" s="21">
        <f t="shared" si="40"/>
        <v>100</v>
      </c>
    </row>
    <row r="2439" spans="1:8" x14ac:dyDescent="0.2">
      <c r="A2439" s="67" t="s">
        <v>519</v>
      </c>
      <c r="B2439" s="67"/>
      <c r="C2439" s="17">
        <v>1746000</v>
      </c>
      <c r="D2439" s="17">
        <v>1746000</v>
      </c>
      <c r="E2439" s="17">
        <v>1746000</v>
      </c>
      <c r="F2439" s="17">
        <v>100</v>
      </c>
      <c r="G2439" s="17">
        <v>100</v>
      </c>
      <c r="H2439" s="17">
        <v>100</v>
      </c>
    </row>
    <row r="2440" spans="1:8" x14ac:dyDescent="0.2">
      <c r="A2440" s="68" t="s">
        <v>520</v>
      </c>
      <c r="B2440" s="68"/>
      <c r="C2440" s="18">
        <v>166000</v>
      </c>
      <c r="D2440" s="18">
        <v>166000</v>
      </c>
      <c r="E2440" s="18">
        <v>166000</v>
      </c>
      <c r="F2440" s="18">
        <v>100</v>
      </c>
      <c r="G2440" s="18">
        <v>100</v>
      </c>
      <c r="H2440" s="18">
        <v>100</v>
      </c>
    </row>
    <row r="2441" spans="1:8" x14ac:dyDescent="0.2">
      <c r="A2441" s="69" t="s">
        <v>242</v>
      </c>
      <c r="B2441" s="69"/>
      <c r="C2441" s="15">
        <v>166000</v>
      </c>
      <c r="D2441" s="15">
        <v>166000</v>
      </c>
      <c r="E2441" s="15">
        <v>166000</v>
      </c>
      <c r="F2441" s="15">
        <v>100</v>
      </c>
      <c r="G2441" s="15">
        <v>100</v>
      </c>
      <c r="H2441" s="15">
        <v>100</v>
      </c>
    </row>
    <row r="2442" spans="1:8" x14ac:dyDescent="0.2">
      <c r="A2442" s="69" t="s">
        <v>243</v>
      </c>
      <c r="B2442" s="69"/>
      <c r="C2442" s="15">
        <v>166000</v>
      </c>
      <c r="D2442" s="15">
        <v>166000</v>
      </c>
      <c r="E2442" s="15">
        <v>166000</v>
      </c>
      <c r="F2442" s="15">
        <v>100</v>
      </c>
      <c r="G2442" s="15">
        <v>100</v>
      </c>
      <c r="H2442" s="15">
        <v>100</v>
      </c>
    </row>
    <row r="2443" spans="1:8" x14ac:dyDescent="0.2">
      <c r="A2443" s="70" t="s">
        <v>257</v>
      </c>
      <c r="B2443" s="70"/>
      <c r="C2443" s="16">
        <v>166000</v>
      </c>
      <c r="D2443" s="16">
        <v>166000</v>
      </c>
      <c r="E2443" s="16">
        <v>166000</v>
      </c>
      <c r="F2443" s="16">
        <v>100</v>
      </c>
      <c r="G2443" s="16">
        <v>100</v>
      </c>
      <c r="H2443" s="16">
        <v>100</v>
      </c>
    </row>
    <row r="2444" spans="1:8" x14ac:dyDescent="0.2">
      <c r="A2444" s="70" t="s">
        <v>521</v>
      </c>
      <c r="B2444" s="70"/>
      <c r="C2444" s="16">
        <v>166000</v>
      </c>
      <c r="D2444" s="16">
        <v>166000</v>
      </c>
      <c r="E2444" s="16">
        <v>166000</v>
      </c>
      <c r="F2444" s="16">
        <v>100</v>
      </c>
      <c r="G2444" s="16">
        <v>100</v>
      </c>
      <c r="H2444" s="16">
        <v>100</v>
      </c>
    </row>
    <row r="2445" spans="1:8" x14ac:dyDescent="0.2">
      <c r="A2445" t="s">
        <v>8</v>
      </c>
      <c r="B2445" t="s">
        <v>20</v>
      </c>
      <c r="C2445" s="2">
        <v>166000</v>
      </c>
      <c r="D2445" s="2">
        <v>166000</v>
      </c>
      <c r="E2445" s="2">
        <v>166000</v>
      </c>
      <c r="F2445" s="2">
        <v>100</v>
      </c>
      <c r="G2445" s="2">
        <v>100</v>
      </c>
      <c r="H2445" s="2">
        <v>100</v>
      </c>
    </row>
    <row r="2446" spans="1:8" x14ac:dyDescent="0.2">
      <c r="A2446" t="s">
        <v>136</v>
      </c>
      <c r="B2446" t="s">
        <v>137</v>
      </c>
      <c r="C2446" s="2">
        <v>166000</v>
      </c>
      <c r="D2446" s="2">
        <v>166000</v>
      </c>
      <c r="E2446" s="2">
        <v>166000</v>
      </c>
      <c r="F2446" s="2">
        <v>100</v>
      </c>
      <c r="G2446" s="2">
        <v>100</v>
      </c>
      <c r="H2446" s="2">
        <v>100</v>
      </c>
    </row>
    <row r="2447" spans="1:8" x14ac:dyDescent="0.2">
      <c r="A2447" t="s">
        <v>138</v>
      </c>
      <c r="B2447" t="s">
        <v>139</v>
      </c>
      <c r="C2447" s="2">
        <v>166000</v>
      </c>
      <c r="D2447" s="2">
        <v>0</v>
      </c>
      <c r="E2447" s="2">
        <v>0</v>
      </c>
      <c r="F2447" s="2">
        <v>0</v>
      </c>
      <c r="G2447" s="2">
        <v>0</v>
      </c>
      <c r="H2447" s="2">
        <v>0</v>
      </c>
    </row>
    <row r="2448" spans="1:8" x14ac:dyDescent="0.2">
      <c r="A2448" s="68" t="s">
        <v>522</v>
      </c>
      <c r="B2448" s="68"/>
      <c r="C2448" s="18">
        <v>990000</v>
      </c>
      <c r="D2448" s="18">
        <v>990000</v>
      </c>
      <c r="E2448" s="18">
        <v>990000</v>
      </c>
      <c r="F2448" s="18">
        <v>100</v>
      </c>
      <c r="G2448" s="18">
        <v>100</v>
      </c>
      <c r="H2448" s="18">
        <v>100</v>
      </c>
    </row>
    <row r="2449" spans="1:8" x14ac:dyDescent="0.2">
      <c r="A2449" s="69" t="s">
        <v>242</v>
      </c>
      <c r="B2449" s="69"/>
      <c r="C2449" s="15">
        <v>990000</v>
      </c>
      <c r="D2449" s="15">
        <v>990000</v>
      </c>
      <c r="E2449" s="15">
        <v>990000</v>
      </c>
      <c r="F2449" s="15">
        <v>100</v>
      </c>
      <c r="G2449" s="15">
        <v>100</v>
      </c>
      <c r="H2449" s="15">
        <v>100</v>
      </c>
    </row>
    <row r="2450" spans="1:8" x14ac:dyDescent="0.2">
      <c r="A2450" s="69" t="s">
        <v>243</v>
      </c>
      <c r="B2450" s="69"/>
      <c r="C2450" s="15">
        <v>990000</v>
      </c>
      <c r="D2450" s="15">
        <v>990000</v>
      </c>
      <c r="E2450" s="15">
        <v>990000</v>
      </c>
      <c r="F2450" s="15">
        <v>100</v>
      </c>
      <c r="G2450" s="15">
        <v>100</v>
      </c>
      <c r="H2450" s="15">
        <v>100</v>
      </c>
    </row>
    <row r="2451" spans="1:8" x14ac:dyDescent="0.2">
      <c r="A2451" s="70" t="s">
        <v>257</v>
      </c>
      <c r="B2451" s="70"/>
      <c r="C2451" s="16">
        <v>990000</v>
      </c>
      <c r="D2451" s="16">
        <v>990000</v>
      </c>
      <c r="E2451" s="16">
        <v>990000</v>
      </c>
      <c r="F2451" s="16">
        <v>100</v>
      </c>
      <c r="G2451" s="16">
        <v>100</v>
      </c>
      <c r="H2451" s="16">
        <v>100</v>
      </c>
    </row>
    <row r="2452" spans="1:8" x14ac:dyDescent="0.2">
      <c r="A2452" s="70" t="s">
        <v>521</v>
      </c>
      <c r="B2452" s="70"/>
      <c r="C2452" s="16">
        <v>990000</v>
      </c>
      <c r="D2452" s="16">
        <v>990000</v>
      </c>
      <c r="E2452" s="16">
        <v>990000</v>
      </c>
      <c r="F2452" s="16">
        <v>100</v>
      </c>
      <c r="G2452" s="16">
        <v>100</v>
      </c>
      <c r="H2452" s="16">
        <v>100</v>
      </c>
    </row>
    <row r="2453" spans="1:8" x14ac:dyDescent="0.2">
      <c r="A2453" t="s">
        <v>8</v>
      </c>
      <c r="B2453" t="s">
        <v>20</v>
      </c>
      <c r="C2453" s="2">
        <v>990000</v>
      </c>
      <c r="D2453" s="2">
        <v>990000</v>
      </c>
      <c r="E2453" s="2">
        <v>990000</v>
      </c>
      <c r="F2453" s="2">
        <v>100</v>
      </c>
      <c r="G2453" s="2">
        <v>100</v>
      </c>
      <c r="H2453" s="2">
        <v>100</v>
      </c>
    </row>
    <row r="2454" spans="1:8" x14ac:dyDescent="0.2">
      <c r="A2454" t="s">
        <v>101</v>
      </c>
      <c r="B2454" t="s">
        <v>102</v>
      </c>
      <c r="C2454" s="2">
        <v>990000</v>
      </c>
      <c r="D2454" s="2">
        <v>990000</v>
      </c>
      <c r="E2454" s="2">
        <v>990000</v>
      </c>
      <c r="F2454" s="2">
        <v>100</v>
      </c>
      <c r="G2454" s="2">
        <v>100</v>
      </c>
      <c r="H2454" s="2">
        <v>100</v>
      </c>
    </row>
    <row r="2455" spans="1:8" x14ac:dyDescent="0.2">
      <c r="A2455" t="s">
        <v>107</v>
      </c>
      <c r="B2455" t="s">
        <v>108</v>
      </c>
      <c r="C2455" s="2">
        <v>990000</v>
      </c>
      <c r="D2455" s="2">
        <v>0</v>
      </c>
      <c r="E2455" s="2">
        <v>0</v>
      </c>
      <c r="F2455" s="2">
        <v>0</v>
      </c>
      <c r="G2455" s="2">
        <v>0</v>
      </c>
      <c r="H2455" s="2">
        <v>0</v>
      </c>
    </row>
    <row r="2456" spans="1:8" x14ac:dyDescent="0.2">
      <c r="A2456" s="68" t="s">
        <v>523</v>
      </c>
      <c r="B2456" s="68"/>
      <c r="C2456" s="18">
        <v>590000</v>
      </c>
      <c r="D2456" s="18">
        <v>590000</v>
      </c>
      <c r="E2456" s="18">
        <v>590000</v>
      </c>
      <c r="F2456" s="18">
        <v>100</v>
      </c>
      <c r="G2456" s="18">
        <v>100</v>
      </c>
      <c r="H2456" s="18">
        <v>100</v>
      </c>
    </row>
    <row r="2457" spans="1:8" x14ac:dyDescent="0.2">
      <c r="A2457" s="69" t="s">
        <v>242</v>
      </c>
      <c r="B2457" s="69"/>
      <c r="C2457" s="15">
        <v>590000</v>
      </c>
      <c r="D2457" s="15">
        <v>590000</v>
      </c>
      <c r="E2457" s="15">
        <v>590000</v>
      </c>
      <c r="F2457" s="15">
        <v>100</v>
      </c>
      <c r="G2457" s="15">
        <v>100</v>
      </c>
      <c r="H2457" s="15">
        <v>100</v>
      </c>
    </row>
    <row r="2458" spans="1:8" x14ac:dyDescent="0.2">
      <c r="A2458" s="69" t="s">
        <v>243</v>
      </c>
      <c r="B2458" s="69"/>
      <c r="C2458" s="15">
        <v>590000</v>
      </c>
      <c r="D2458" s="15">
        <v>590000</v>
      </c>
      <c r="E2458" s="15">
        <v>590000</v>
      </c>
      <c r="F2458" s="15">
        <v>100</v>
      </c>
      <c r="G2458" s="15">
        <v>100</v>
      </c>
      <c r="H2458" s="15">
        <v>100</v>
      </c>
    </row>
    <row r="2459" spans="1:8" x14ac:dyDescent="0.2">
      <c r="A2459" s="70" t="s">
        <v>257</v>
      </c>
      <c r="B2459" s="70"/>
      <c r="C2459" s="16">
        <v>590000</v>
      </c>
      <c r="D2459" s="16">
        <v>590000</v>
      </c>
      <c r="E2459" s="16">
        <v>590000</v>
      </c>
      <c r="F2459" s="16">
        <v>100</v>
      </c>
      <c r="G2459" s="16">
        <v>100</v>
      </c>
      <c r="H2459" s="16">
        <v>100</v>
      </c>
    </row>
    <row r="2460" spans="1:8" x14ac:dyDescent="0.2">
      <c r="A2460" s="70" t="s">
        <v>521</v>
      </c>
      <c r="B2460" s="70"/>
      <c r="C2460" s="16">
        <v>590000</v>
      </c>
      <c r="D2460" s="16">
        <v>590000</v>
      </c>
      <c r="E2460" s="16">
        <v>590000</v>
      </c>
      <c r="F2460" s="16">
        <v>100</v>
      </c>
      <c r="G2460" s="16">
        <v>100</v>
      </c>
      <c r="H2460" s="16">
        <v>100</v>
      </c>
    </row>
    <row r="2461" spans="1:8" x14ac:dyDescent="0.2">
      <c r="A2461" t="s">
        <v>21</v>
      </c>
      <c r="B2461" t="s">
        <v>22</v>
      </c>
      <c r="C2461" s="2">
        <v>590000</v>
      </c>
      <c r="D2461" s="2">
        <v>590000</v>
      </c>
      <c r="E2461" s="2">
        <v>590000</v>
      </c>
      <c r="F2461" s="2">
        <v>100</v>
      </c>
      <c r="G2461" s="2">
        <v>100</v>
      </c>
      <c r="H2461" s="2">
        <v>100</v>
      </c>
    </row>
    <row r="2462" spans="1:8" x14ac:dyDescent="0.2">
      <c r="A2462" t="s">
        <v>154</v>
      </c>
      <c r="B2462" t="s">
        <v>155</v>
      </c>
      <c r="C2462" s="2">
        <v>590000</v>
      </c>
      <c r="D2462" s="2">
        <v>590000</v>
      </c>
      <c r="E2462" s="2">
        <v>590000</v>
      </c>
      <c r="F2462" s="2">
        <v>100</v>
      </c>
      <c r="G2462" s="2">
        <v>100</v>
      </c>
      <c r="H2462" s="2">
        <v>100</v>
      </c>
    </row>
    <row r="2463" spans="1:8" x14ac:dyDescent="0.2">
      <c r="A2463" t="s">
        <v>156</v>
      </c>
      <c r="B2463" t="s">
        <v>157</v>
      </c>
      <c r="C2463" s="2">
        <v>590000</v>
      </c>
      <c r="D2463" s="2">
        <v>0</v>
      </c>
      <c r="E2463" s="2">
        <v>0</v>
      </c>
      <c r="F2463" s="2">
        <v>0</v>
      </c>
      <c r="G2463" s="2">
        <v>0</v>
      </c>
      <c r="H2463" s="2">
        <v>0</v>
      </c>
    </row>
    <row r="2464" spans="1:8" x14ac:dyDescent="0.2">
      <c r="A2464" s="71" t="s">
        <v>208</v>
      </c>
      <c r="B2464" s="71"/>
      <c r="C2464" s="19">
        <v>11406400</v>
      </c>
      <c r="D2464" s="19">
        <v>11214400</v>
      </c>
      <c r="E2464" s="19">
        <v>11214400</v>
      </c>
      <c r="F2464" s="19">
        <v>98.316699999999997</v>
      </c>
      <c r="G2464" s="19">
        <v>100</v>
      </c>
      <c r="H2464" s="19">
        <v>98.316699999999997</v>
      </c>
    </row>
    <row r="2465" spans="1:8" x14ac:dyDescent="0.2">
      <c r="A2465" s="72" t="s">
        <v>524</v>
      </c>
      <c r="B2465" s="72"/>
      <c r="C2465" s="20">
        <v>11406400</v>
      </c>
      <c r="D2465" s="20">
        <v>11214400</v>
      </c>
      <c r="E2465" s="20">
        <v>11214400</v>
      </c>
      <c r="F2465" s="20">
        <v>98.316699999999997</v>
      </c>
      <c r="G2465" s="20">
        <v>100</v>
      </c>
      <c r="H2465" s="20">
        <v>98.316699999999997</v>
      </c>
    </row>
    <row r="2466" spans="1:8" x14ac:dyDescent="0.2">
      <c r="A2466" s="67" t="s">
        <v>519</v>
      </c>
      <c r="B2466" s="67"/>
      <c r="C2466" s="17">
        <v>1113700</v>
      </c>
      <c r="D2466" s="17">
        <v>1113700</v>
      </c>
      <c r="E2466" s="17">
        <v>1113700</v>
      </c>
      <c r="F2466" s="17">
        <v>100</v>
      </c>
      <c r="G2466" s="17">
        <v>100</v>
      </c>
      <c r="H2466" s="17">
        <v>100</v>
      </c>
    </row>
    <row r="2467" spans="1:8" x14ac:dyDescent="0.2">
      <c r="A2467" s="68" t="s">
        <v>525</v>
      </c>
      <c r="B2467" s="68"/>
      <c r="C2467" s="18">
        <v>1003700</v>
      </c>
      <c r="D2467" s="18">
        <v>1003700</v>
      </c>
      <c r="E2467" s="18">
        <v>1003700</v>
      </c>
      <c r="F2467" s="18">
        <v>100</v>
      </c>
      <c r="G2467" s="18">
        <v>100</v>
      </c>
      <c r="H2467" s="18">
        <v>100</v>
      </c>
    </row>
    <row r="2468" spans="1:8" x14ac:dyDescent="0.2">
      <c r="A2468" s="69" t="s">
        <v>242</v>
      </c>
      <c r="B2468" s="69"/>
      <c r="C2468" s="15">
        <v>1003700</v>
      </c>
      <c r="D2468" s="15">
        <v>1003700</v>
      </c>
      <c r="E2468" s="15">
        <v>1003700</v>
      </c>
      <c r="F2468" s="15">
        <v>100</v>
      </c>
      <c r="G2468" s="15">
        <v>100</v>
      </c>
      <c r="H2468" s="15">
        <v>100</v>
      </c>
    </row>
    <row r="2469" spans="1:8" x14ac:dyDescent="0.2">
      <c r="A2469" s="69" t="s">
        <v>243</v>
      </c>
      <c r="B2469" s="69"/>
      <c r="C2469" s="15">
        <v>1003700</v>
      </c>
      <c r="D2469" s="15">
        <v>1003700</v>
      </c>
      <c r="E2469" s="15">
        <v>1003700</v>
      </c>
      <c r="F2469" s="15">
        <v>100</v>
      </c>
      <c r="G2469" s="15">
        <v>100</v>
      </c>
      <c r="H2469" s="15">
        <v>100</v>
      </c>
    </row>
    <row r="2470" spans="1:8" x14ac:dyDescent="0.2">
      <c r="A2470" s="70" t="s">
        <v>257</v>
      </c>
      <c r="B2470" s="70"/>
      <c r="C2470" s="16">
        <v>1003700</v>
      </c>
      <c r="D2470" s="16">
        <v>1003700</v>
      </c>
      <c r="E2470" s="16">
        <v>1003700</v>
      </c>
      <c r="F2470" s="16">
        <v>100</v>
      </c>
      <c r="G2470" s="16">
        <v>100</v>
      </c>
      <c r="H2470" s="16">
        <v>100</v>
      </c>
    </row>
    <row r="2471" spans="1:8" x14ac:dyDescent="0.2">
      <c r="A2471" s="70" t="s">
        <v>521</v>
      </c>
      <c r="B2471" s="70"/>
      <c r="C2471" s="16">
        <v>1003700</v>
      </c>
      <c r="D2471" s="16">
        <v>1003700</v>
      </c>
      <c r="E2471" s="16">
        <v>1003700</v>
      </c>
      <c r="F2471" s="16">
        <v>100</v>
      </c>
      <c r="G2471" s="16">
        <v>100</v>
      </c>
      <c r="H2471" s="16">
        <v>100</v>
      </c>
    </row>
    <row r="2472" spans="1:8" x14ac:dyDescent="0.2">
      <c r="A2472" t="s">
        <v>8</v>
      </c>
      <c r="B2472" t="s">
        <v>20</v>
      </c>
      <c r="C2472" s="2">
        <v>1003700</v>
      </c>
      <c r="D2472" s="2">
        <v>1003700</v>
      </c>
      <c r="E2472" s="2">
        <v>1003700</v>
      </c>
      <c r="F2472" s="2">
        <v>100</v>
      </c>
      <c r="G2472" s="2">
        <v>100</v>
      </c>
      <c r="H2472" s="2">
        <v>100</v>
      </c>
    </row>
    <row r="2473" spans="1:8" x14ac:dyDescent="0.2">
      <c r="A2473" t="s">
        <v>101</v>
      </c>
      <c r="B2473" t="s">
        <v>102</v>
      </c>
      <c r="C2473" s="2">
        <v>979700</v>
      </c>
      <c r="D2473" s="2">
        <v>979700</v>
      </c>
      <c r="E2473" s="2">
        <v>979700</v>
      </c>
      <c r="F2473" s="2">
        <v>100</v>
      </c>
      <c r="G2473" s="2">
        <v>100</v>
      </c>
      <c r="H2473" s="2">
        <v>100</v>
      </c>
    </row>
    <row r="2474" spans="1:8" x14ac:dyDescent="0.2">
      <c r="A2474" t="s">
        <v>103</v>
      </c>
      <c r="B2474" t="s">
        <v>104</v>
      </c>
      <c r="C2474" s="2">
        <v>51000</v>
      </c>
      <c r="D2474" s="2">
        <v>0</v>
      </c>
      <c r="E2474" s="2">
        <v>0</v>
      </c>
      <c r="F2474" s="2">
        <v>0</v>
      </c>
      <c r="G2474" s="2">
        <v>0</v>
      </c>
      <c r="H2474" s="2">
        <v>0</v>
      </c>
    </row>
    <row r="2475" spans="1:8" x14ac:dyDescent="0.2">
      <c r="A2475" t="s">
        <v>105</v>
      </c>
      <c r="B2475" t="s">
        <v>106</v>
      </c>
      <c r="C2475" s="2">
        <v>427300</v>
      </c>
      <c r="D2475" s="2">
        <v>0</v>
      </c>
      <c r="E2475" s="2">
        <v>0</v>
      </c>
      <c r="F2475" s="2">
        <v>0</v>
      </c>
      <c r="G2475" s="2">
        <v>0</v>
      </c>
      <c r="H2475" s="2">
        <v>0</v>
      </c>
    </row>
    <row r="2476" spans="1:8" x14ac:dyDescent="0.2">
      <c r="A2476" t="s">
        <v>107</v>
      </c>
      <c r="B2476" t="s">
        <v>108</v>
      </c>
      <c r="C2476" s="2">
        <v>433200</v>
      </c>
      <c r="D2476" s="2">
        <v>0</v>
      </c>
      <c r="E2476" s="2">
        <v>0</v>
      </c>
      <c r="F2476" s="2">
        <v>0</v>
      </c>
      <c r="G2476" s="2">
        <v>0</v>
      </c>
      <c r="H2476" s="2">
        <v>0</v>
      </c>
    </row>
    <row r="2477" spans="1:8" x14ac:dyDescent="0.2">
      <c r="A2477" t="s">
        <v>109</v>
      </c>
      <c r="B2477" t="s">
        <v>110</v>
      </c>
      <c r="C2477" s="2">
        <v>1000</v>
      </c>
      <c r="D2477" s="2">
        <v>0</v>
      </c>
      <c r="E2477" s="2">
        <v>0</v>
      </c>
      <c r="F2477" s="2">
        <v>0</v>
      </c>
      <c r="G2477" s="2">
        <v>0</v>
      </c>
      <c r="H2477" s="2">
        <v>0</v>
      </c>
    </row>
    <row r="2478" spans="1:8" x14ac:dyDescent="0.2">
      <c r="A2478" t="s">
        <v>111</v>
      </c>
      <c r="B2478" t="s">
        <v>112</v>
      </c>
      <c r="C2478" s="2">
        <v>67200</v>
      </c>
      <c r="D2478" s="2">
        <v>0</v>
      </c>
      <c r="E2478" s="2">
        <v>0</v>
      </c>
      <c r="F2478" s="2">
        <v>0</v>
      </c>
      <c r="G2478" s="2">
        <v>0</v>
      </c>
      <c r="H2478" s="2">
        <v>0</v>
      </c>
    </row>
    <row r="2479" spans="1:8" x14ac:dyDescent="0.2">
      <c r="A2479" t="s">
        <v>113</v>
      </c>
      <c r="B2479" t="s">
        <v>114</v>
      </c>
      <c r="C2479" s="2">
        <v>12000</v>
      </c>
      <c r="D2479" s="2">
        <v>12000</v>
      </c>
      <c r="E2479" s="2">
        <v>12000</v>
      </c>
      <c r="F2479" s="2">
        <v>100</v>
      </c>
      <c r="G2479" s="2">
        <v>100</v>
      </c>
      <c r="H2479" s="2">
        <v>100</v>
      </c>
    </row>
    <row r="2480" spans="1:8" x14ac:dyDescent="0.2">
      <c r="A2480" t="s">
        <v>117</v>
      </c>
      <c r="B2480" t="s">
        <v>118</v>
      </c>
      <c r="C2480" s="2">
        <v>12000</v>
      </c>
      <c r="D2480" s="2">
        <v>0</v>
      </c>
      <c r="E2480" s="2">
        <v>0</v>
      </c>
      <c r="F2480" s="2">
        <v>0</v>
      </c>
      <c r="G2480" s="2">
        <v>0</v>
      </c>
      <c r="H2480" s="2">
        <v>0</v>
      </c>
    </row>
    <row r="2481" spans="1:8" x14ac:dyDescent="0.2">
      <c r="A2481" t="s">
        <v>136</v>
      </c>
      <c r="B2481" t="s">
        <v>137</v>
      </c>
      <c r="C2481" s="2">
        <v>12000</v>
      </c>
      <c r="D2481" s="2">
        <v>12000</v>
      </c>
      <c r="E2481" s="2">
        <v>12000</v>
      </c>
      <c r="F2481" s="2">
        <v>100</v>
      </c>
      <c r="G2481" s="2">
        <v>100</v>
      </c>
      <c r="H2481" s="2">
        <v>100</v>
      </c>
    </row>
    <row r="2482" spans="1:8" x14ac:dyDescent="0.2">
      <c r="A2482" t="s">
        <v>142</v>
      </c>
      <c r="B2482" t="s">
        <v>143</v>
      </c>
      <c r="C2482" s="2">
        <v>12000</v>
      </c>
      <c r="D2482" s="2">
        <v>0</v>
      </c>
      <c r="E2482" s="2">
        <v>0</v>
      </c>
      <c r="F2482" s="2">
        <v>0</v>
      </c>
      <c r="G2482" s="2">
        <v>0</v>
      </c>
      <c r="H2482" s="2">
        <v>0</v>
      </c>
    </row>
    <row r="2483" spans="1:8" x14ac:dyDescent="0.2">
      <c r="A2483" s="68" t="s">
        <v>526</v>
      </c>
      <c r="B2483" s="68"/>
      <c r="C2483" s="18">
        <v>100000</v>
      </c>
      <c r="D2483" s="18">
        <v>100000</v>
      </c>
      <c r="E2483" s="18">
        <v>100000</v>
      </c>
      <c r="F2483" s="18">
        <v>100</v>
      </c>
      <c r="G2483" s="18">
        <v>100</v>
      </c>
      <c r="H2483" s="18">
        <v>100</v>
      </c>
    </row>
    <row r="2484" spans="1:8" x14ac:dyDescent="0.2">
      <c r="A2484" s="69" t="s">
        <v>242</v>
      </c>
      <c r="B2484" s="69"/>
      <c r="C2484" s="15">
        <v>100000</v>
      </c>
      <c r="D2484" s="15">
        <v>100000</v>
      </c>
      <c r="E2484" s="15">
        <v>100000</v>
      </c>
      <c r="F2484" s="15">
        <v>100</v>
      </c>
      <c r="G2484" s="15">
        <v>100</v>
      </c>
      <c r="H2484" s="15">
        <v>100</v>
      </c>
    </row>
    <row r="2485" spans="1:8" x14ac:dyDescent="0.2">
      <c r="A2485" s="69" t="s">
        <v>243</v>
      </c>
      <c r="B2485" s="69"/>
      <c r="C2485" s="15">
        <v>100000</v>
      </c>
      <c r="D2485" s="15">
        <v>100000</v>
      </c>
      <c r="E2485" s="15">
        <v>100000</v>
      </c>
      <c r="F2485" s="15">
        <v>100</v>
      </c>
      <c r="G2485" s="15">
        <v>100</v>
      </c>
      <c r="H2485" s="15">
        <v>100</v>
      </c>
    </row>
    <row r="2486" spans="1:8" x14ac:dyDescent="0.2">
      <c r="A2486" s="70" t="s">
        <v>257</v>
      </c>
      <c r="B2486" s="70"/>
      <c r="C2486" s="16">
        <v>100000</v>
      </c>
      <c r="D2486" s="16">
        <v>100000</v>
      </c>
      <c r="E2486" s="16">
        <v>100000</v>
      </c>
      <c r="F2486" s="16">
        <v>100</v>
      </c>
      <c r="G2486" s="16">
        <v>100</v>
      </c>
      <c r="H2486" s="16">
        <v>100</v>
      </c>
    </row>
    <row r="2487" spans="1:8" x14ac:dyDescent="0.2">
      <c r="A2487" s="70" t="s">
        <v>521</v>
      </c>
      <c r="B2487" s="70"/>
      <c r="C2487" s="16">
        <v>100000</v>
      </c>
      <c r="D2487" s="16">
        <v>100000</v>
      </c>
      <c r="E2487" s="16">
        <v>100000</v>
      </c>
      <c r="F2487" s="16">
        <v>100</v>
      </c>
      <c r="G2487" s="16">
        <v>100</v>
      </c>
      <c r="H2487" s="16">
        <v>100</v>
      </c>
    </row>
    <row r="2488" spans="1:8" x14ac:dyDescent="0.2">
      <c r="A2488" t="s">
        <v>21</v>
      </c>
      <c r="B2488" t="s">
        <v>22</v>
      </c>
      <c r="C2488" s="2">
        <v>100000</v>
      </c>
      <c r="D2488" s="2">
        <v>100000</v>
      </c>
      <c r="E2488" s="2">
        <v>100000</v>
      </c>
      <c r="F2488" s="2">
        <v>100</v>
      </c>
      <c r="G2488" s="2">
        <v>100</v>
      </c>
      <c r="H2488" s="2">
        <v>100</v>
      </c>
    </row>
    <row r="2489" spans="1:8" x14ac:dyDescent="0.2">
      <c r="A2489" t="s">
        <v>154</v>
      </c>
      <c r="B2489" t="s">
        <v>155</v>
      </c>
      <c r="C2489" s="2">
        <v>100000</v>
      </c>
      <c r="D2489" s="2">
        <v>100000</v>
      </c>
      <c r="E2489" s="2">
        <v>100000</v>
      </c>
      <c r="F2489" s="2">
        <v>100</v>
      </c>
      <c r="G2489" s="2">
        <v>100</v>
      </c>
      <c r="H2489" s="2">
        <v>100</v>
      </c>
    </row>
    <row r="2490" spans="1:8" x14ac:dyDescent="0.2">
      <c r="A2490" t="s">
        <v>158</v>
      </c>
      <c r="B2490" t="s">
        <v>159</v>
      </c>
      <c r="C2490" s="2">
        <v>100000</v>
      </c>
      <c r="D2490" s="2">
        <v>0</v>
      </c>
      <c r="E2490" s="2">
        <v>0</v>
      </c>
      <c r="F2490" s="2">
        <v>0</v>
      </c>
      <c r="G2490" s="2">
        <v>0</v>
      </c>
      <c r="H2490" s="2">
        <v>0</v>
      </c>
    </row>
    <row r="2491" spans="1:8" x14ac:dyDescent="0.2">
      <c r="A2491" s="68" t="s">
        <v>527</v>
      </c>
      <c r="B2491" s="68"/>
      <c r="C2491" s="18">
        <v>10000</v>
      </c>
      <c r="D2491" s="18">
        <v>10000</v>
      </c>
      <c r="E2491" s="18">
        <v>10000</v>
      </c>
      <c r="F2491" s="18">
        <v>100</v>
      </c>
      <c r="G2491" s="18">
        <v>100</v>
      </c>
      <c r="H2491" s="18">
        <v>100</v>
      </c>
    </row>
    <row r="2492" spans="1:8" x14ac:dyDescent="0.2">
      <c r="A2492" s="69" t="s">
        <v>242</v>
      </c>
      <c r="B2492" s="69"/>
      <c r="C2492" s="15">
        <v>10000</v>
      </c>
      <c r="D2492" s="15">
        <v>10000</v>
      </c>
      <c r="E2492" s="15">
        <v>10000</v>
      </c>
      <c r="F2492" s="15">
        <v>100</v>
      </c>
      <c r="G2492" s="15">
        <v>100</v>
      </c>
      <c r="H2492" s="15">
        <v>100</v>
      </c>
    </row>
    <row r="2493" spans="1:8" x14ac:dyDescent="0.2">
      <c r="A2493" s="69" t="s">
        <v>243</v>
      </c>
      <c r="B2493" s="69"/>
      <c r="C2493" s="15">
        <v>10000</v>
      </c>
      <c r="D2493" s="15">
        <v>10000</v>
      </c>
      <c r="E2493" s="15">
        <v>10000</v>
      </c>
      <c r="F2493" s="15">
        <v>100</v>
      </c>
      <c r="G2493" s="15">
        <v>100</v>
      </c>
      <c r="H2493" s="15">
        <v>100</v>
      </c>
    </row>
    <row r="2494" spans="1:8" x14ac:dyDescent="0.2">
      <c r="A2494" s="70" t="s">
        <v>257</v>
      </c>
      <c r="B2494" s="70"/>
      <c r="C2494" s="16">
        <v>10000</v>
      </c>
      <c r="D2494" s="16">
        <v>10000</v>
      </c>
      <c r="E2494" s="16">
        <v>10000</v>
      </c>
      <c r="F2494" s="16">
        <v>100</v>
      </c>
      <c r="G2494" s="16">
        <v>100</v>
      </c>
      <c r="H2494" s="16">
        <v>100</v>
      </c>
    </row>
    <row r="2495" spans="1:8" x14ac:dyDescent="0.2">
      <c r="A2495" s="70" t="s">
        <v>521</v>
      </c>
      <c r="B2495" s="70"/>
      <c r="C2495" s="16">
        <v>10000</v>
      </c>
      <c r="D2495" s="16">
        <v>10000</v>
      </c>
      <c r="E2495" s="16">
        <v>10000</v>
      </c>
      <c r="F2495" s="16">
        <v>100</v>
      </c>
      <c r="G2495" s="16">
        <v>100</v>
      </c>
      <c r="H2495" s="16">
        <v>100</v>
      </c>
    </row>
    <row r="2496" spans="1:8" x14ac:dyDescent="0.2">
      <c r="A2496" t="s">
        <v>21</v>
      </c>
      <c r="B2496" t="s">
        <v>22</v>
      </c>
      <c r="C2496" s="2">
        <v>10000</v>
      </c>
      <c r="D2496" s="2">
        <v>10000</v>
      </c>
      <c r="E2496" s="2">
        <v>10000</v>
      </c>
      <c r="F2496" s="2">
        <v>100</v>
      </c>
      <c r="G2496" s="2">
        <v>100</v>
      </c>
      <c r="H2496" s="2">
        <v>100</v>
      </c>
    </row>
    <row r="2497" spans="1:8" x14ac:dyDescent="0.2">
      <c r="A2497" t="s">
        <v>154</v>
      </c>
      <c r="B2497" t="s">
        <v>155</v>
      </c>
      <c r="C2497" s="2">
        <v>10000</v>
      </c>
      <c r="D2497" s="2">
        <v>10000</v>
      </c>
      <c r="E2497" s="2">
        <v>10000</v>
      </c>
      <c r="F2497" s="2">
        <v>100</v>
      </c>
      <c r="G2497" s="2">
        <v>100</v>
      </c>
      <c r="H2497" s="2">
        <v>100</v>
      </c>
    </row>
    <row r="2498" spans="1:8" x14ac:dyDescent="0.2">
      <c r="A2498" t="s">
        <v>160</v>
      </c>
      <c r="B2498" t="s">
        <v>161</v>
      </c>
      <c r="C2498" s="2">
        <v>10000</v>
      </c>
      <c r="D2498" s="2">
        <v>0</v>
      </c>
      <c r="E2498" s="2">
        <v>0</v>
      </c>
      <c r="F2498" s="2">
        <v>0</v>
      </c>
      <c r="G2498" s="2">
        <v>0</v>
      </c>
      <c r="H2498" s="2">
        <v>0</v>
      </c>
    </row>
    <row r="2499" spans="1:8" x14ac:dyDescent="0.2">
      <c r="A2499" s="67" t="s">
        <v>528</v>
      </c>
      <c r="B2499" s="67"/>
      <c r="C2499" s="17">
        <v>10292700</v>
      </c>
      <c r="D2499" s="17">
        <v>10100700</v>
      </c>
      <c r="E2499" s="17">
        <v>10100700</v>
      </c>
      <c r="F2499" s="17">
        <v>98.134600000000006</v>
      </c>
      <c r="G2499" s="17">
        <v>100</v>
      </c>
      <c r="H2499" s="17">
        <v>98.134600000000006</v>
      </c>
    </row>
    <row r="2500" spans="1:8" x14ac:dyDescent="0.2">
      <c r="A2500" s="68" t="s">
        <v>529</v>
      </c>
      <c r="B2500" s="68"/>
      <c r="C2500" s="18">
        <v>979300</v>
      </c>
      <c r="D2500" s="18">
        <v>977300</v>
      </c>
      <c r="E2500" s="18">
        <v>977300</v>
      </c>
      <c r="F2500" s="18">
        <v>99.795699999999997</v>
      </c>
      <c r="G2500" s="18">
        <v>100</v>
      </c>
      <c r="H2500" s="18">
        <v>99.795699999999997</v>
      </c>
    </row>
    <row r="2501" spans="1:8" x14ac:dyDescent="0.2">
      <c r="A2501" s="69" t="s">
        <v>242</v>
      </c>
      <c r="B2501" s="69"/>
      <c r="C2501" s="15">
        <v>979300</v>
      </c>
      <c r="D2501" s="15">
        <v>977300</v>
      </c>
      <c r="E2501" s="15">
        <v>977300</v>
      </c>
      <c r="F2501" s="15">
        <v>99.795699999999997</v>
      </c>
      <c r="G2501" s="15">
        <v>100</v>
      </c>
      <c r="H2501" s="15">
        <v>99.795699999999997</v>
      </c>
    </row>
    <row r="2502" spans="1:8" x14ac:dyDescent="0.2">
      <c r="A2502" s="69" t="s">
        <v>243</v>
      </c>
      <c r="B2502" s="69"/>
      <c r="C2502" s="15">
        <v>979300</v>
      </c>
      <c r="D2502" s="15">
        <v>977300</v>
      </c>
      <c r="E2502" s="15">
        <v>977300</v>
      </c>
      <c r="F2502" s="15">
        <v>99.795699999999997</v>
      </c>
      <c r="G2502" s="15">
        <v>100</v>
      </c>
      <c r="H2502" s="15">
        <v>99.795699999999997</v>
      </c>
    </row>
    <row r="2503" spans="1:8" x14ac:dyDescent="0.2">
      <c r="A2503" s="70" t="s">
        <v>257</v>
      </c>
      <c r="B2503" s="70"/>
      <c r="C2503" s="16">
        <v>438000</v>
      </c>
      <c r="D2503" s="16">
        <v>438000</v>
      </c>
      <c r="E2503" s="16">
        <v>438000</v>
      </c>
      <c r="F2503" s="16">
        <v>100</v>
      </c>
      <c r="G2503" s="16">
        <v>100</v>
      </c>
      <c r="H2503" s="16">
        <v>100</v>
      </c>
    </row>
    <row r="2504" spans="1:8" x14ac:dyDescent="0.2">
      <c r="A2504" s="70" t="s">
        <v>258</v>
      </c>
      <c r="B2504" s="70"/>
      <c r="C2504" s="16">
        <v>438000</v>
      </c>
      <c r="D2504" s="16">
        <v>438000</v>
      </c>
      <c r="E2504" s="16">
        <v>438000</v>
      </c>
      <c r="F2504" s="16">
        <v>100</v>
      </c>
      <c r="G2504" s="16">
        <v>100</v>
      </c>
      <c r="H2504" s="16">
        <v>100</v>
      </c>
    </row>
    <row r="2505" spans="1:8" x14ac:dyDescent="0.2">
      <c r="A2505" t="s">
        <v>8</v>
      </c>
      <c r="B2505" t="s">
        <v>20</v>
      </c>
      <c r="C2505" s="2">
        <v>438000</v>
      </c>
      <c r="D2505" s="2">
        <v>438000</v>
      </c>
      <c r="E2505" s="2">
        <v>438000</v>
      </c>
      <c r="F2505" s="2">
        <v>100</v>
      </c>
      <c r="G2505" s="2">
        <v>100</v>
      </c>
      <c r="H2505" s="2">
        <v>100</v>
      </c>
    </row>
    <row r="2506" spans="1:8" x14ac:dyDescent="0.2">
      <c r="A2506" t="s">
        <v>93</v>
      </c>
      <c r="B2506" t="s">
        <v>94</v>
      </c>
      <c r="C2506" s="2">
        <v>423700</v>
      </c>
      <c r="D2506" s="2">
        <v>423700</v>
      </c>
      <c r="E2506" s="2">
        <v>423700</v>
      </c>
      <c r="F2506" s="2">
        <v>100</v>
      </c>
      <c r="G2506" s="2">
        <v>100</v>
      </c>
      <c r="H2506" s="2">
        <v>100</v>
      </c>
    </row>
    <row r="2507" spans="1:8" x14ac:dyDescent="0.2">
      <c r="A2507" t="s">
        <v>95</v>
      </c>
      <c r="B2507" t="s">
        <v>96</v>
      </c>
      <c r="C2507" s="2">
        <v>350000</v>
      </c>
      <c r="D2507" s="2">
        <v>0</v>
      </c>
      <c r="E2507" s="2">
        <v>0</v>
      </c>
      <c r="F2507" s="2">
        <v>0</v>
      </c>
      <c r="G2507" s="2">
        <v>0</v>
      </c>
      <c r="H2507" s="2">
        <v>0</v>
      </c>
    </row>
    <row r="2508" spans="1:8" x14ac:dyDescent="0.2">
      <c r="A2508" t="s">
        <v>97</v>
      </c>
      <c r="B2508" t="s">
        <v>98</v>
      </c>
      <c r="C2508" s="2">
        <v>16200</v>
      </c>
      <c r="D2508" s="2">
        <v>0</v>
      </c>
      <c r="E2508" s="2">
        <v>0</v>
      </c>
      <c r="F2508" s="2">
        <v>0</v>
      </c>
      <c r="G2508" s="2">
        <v>0</v>
      </c>
      <c r="H2508" s="2">
        <v>0</v>
      </c>
    </row>
    <row r="2509" spans="1:8" x14ac:dyDescent="0.2">
      <c r="A2509" t="s">
        <v>99</v>
      </c>
      <c r="B2509" t="s">
        <v>100</v>
      </c>
      <c r="C2509" s="2">
        <v>57500</v>
      </c>
      <c r="D2509" s="2">
        <v>0</v>
      </c>
      <c r="E2509" s="2">
        <v>0</v>
      </c>
      <c r="F2509" s="2">
        <v>0</v>
      </c>
      <c r="G2509" s="2">
        <v>0</v>
      </c>
      <c r="H2509" s="2">
        <v>0</v>
      </c>
    </row>
    <row r="2510" spans="1:8" x14ac:dyDescent="0.2">
      <c r="A2510" t="s">
        <v>101</v>
      </c>
      <c r="B2510" t="s">
        <v>102</v>
      </c>
      <c r="C2510" s="2">
        <v>14300</v>
      </c>
      <c r="D2510" s="2">
        <v>14300</v>
      </c>
      <c r="E2510" s="2">
        <v>14300</v>
      </c>
      <c r="F2510" s="2">
        <v>100</v>
      </c>
      <c r="G2510" s="2">
        <v>100</v>
      </c>
      <c r="H2510" s="2">
        <v>100</v>
      </c>
    </row>
    <row r="2511" spans="1:8" x14ac:dyDescent="0.2">
      <c r="A2511" t="s">
        <v>103</v>
      </c>
      <c r="B2511" t="s">
        <v>104</v>
      </c>
      <c r="C2511" s="2">
        <v>8600</v>
      </c>
      <c r="D2511" s="2">
        <v>0</v>
      </c>
      <c r="E2511" s="2">
        <v>0</v>
      </c>
      <c r="F2511" s="2">
        <v>0</v>
      </c>
      <c r="G2511" s="2">
        <v>0</v>
      </c>
      <c r="H2511" s="2">
        <v>0</v>
      </c>
    </row>
    <row r="2512" spans="1:8" x14ac:dyDescent="0.2">
      <c r="A2512" t="s">
        <v>109</v>
      </c>
      <c r="B2512" t="s">
        <v>110</v>
      </c>
      <c r="C2512" s="2">
        <v>5700</v>
      </c>
      <c r="D2512" s="2">
        <v>0</v>
      </c>
      <c r="E2512" s="2">
        <v>0</v>
      </c>
      <c r="F2512" s="2">
        <v>0</v>
      </c>
      <c r="G2512" s="2">
        <v>0</v>
      </c>
      <c r="H2512" s="2">
        <v>0</v>
      </c>
    </row>
    <row r="2513" spans="1:8" x14ac:dyDescent="0.2">
      <c r="A2513" s="70" t="s">
        <v>403</v>
      </c>
      <c r="B2513" s="70"/>
      <c r="C2513" s="16">
        <v>8000</v>
      </c>
      <c r="D2513" s="16">
        <v>7000</v>
      </c>
      <c r="E2513" s="16">
        <v>7000</v>
      </c>
      <c r="F2513" s="16">
        <v>87.5</v>
      </c>
      <c r="G2513" s="16">
        <v>100</v>
      </c>
      <c r="H2513" s="16">
        <v>87.5</v>
      </c>
    </row>
    <row r="2514" spans="1:8" x14ac:dyDescent="0.2">
      <c r="A2514" s="70" t="s">
        <v>530</v>
      </c>
      <c r="B2514" s="70"/>
      <c r="C2514" s="16">
        <v>7000</v>
      </c>
      <c r="D2514" s="16">
        <v>7000</v>
      </c>
      <c r="E2514" s="16">
        <v>7000</v>
      </c>
      <c r="F2514" s="16">
        <v>100</v>
      </c>
      <c r="G2514" s="16">
        <v>100</v>
      </c>
      <c r="H2514" s="16">
        <v>100</v>
      </c>
    </row>
    <row r="2515" spans="1:8" x14ac:dyDescent="0.2">
      <c r="A2515" t="s">
        <v>8</v>
      </c>
      <c r="B2515" t="s">
        <v>20</v>
      </c>
      <c r="C2515" s="2">
        <v>7000</v>
      </c>
      <c r="D2515" s="2">
        <v>7000</v>
      </c>
      <c r="E2515" s="2">
        <v>7000</v>
      </c>
      <c r="F2515" s="2">
        <v>100</v>
      </c>
      <c r="G2515" s="2">
        <v>100</v>
      </c>
      <c r="H2515" s="2">
        <v>100</v>
      </c>
    </row>
    <row r="2516" spans="1:8" x14ac:dyDescent="0.2">
      <c r="A2516" t="s">
        <v>101</v>
      </c>
      <c r="B2516" t="s">
        <v>102</v>
      </c>
      <c r="C2516" s="2">
        <v>7000</v>
      </c>
      <c r="D2516" s="2">
        <v>7000</v>
      </c>
      <c r="E2516" s="2">
        <v>7000</v>
      </c>
      <c r="F2516" s="2">
        <v>100</v>
      </c>
      <c r="G2516" s="2">
        <v>100</v>
      </c>
      <c r="H2516" s="2">
        <v>100</v>
      </c>
    </row>
    <row r="2517" spans="1:8" x14ac:dyDescent="0.2">
      <c r="A2517" t="s">
        <v>105</v>
      </c>
      <c r="B2517" t="s">
        <v>106</v>
      </c>
      <c r="C2517" s="2">
        <v>7000</v>
      </c>
      <c r="D2517" s="2">
        <v>0</v>
      </c>
      <c r="E2517" s="2">
        <v>0</v>
      </c>
      <c r="F2517" s="2">
        <v>0</v>
      </c>
      <c r="G2517" s="2">
        <v>0</v>
      </c>
      <c r="H2517" s="2">
        <v>0</v>
      </c>
    </row>
    <row r="2518" spans="1:8" x14ac:dyDescent="0.2">
      <c r="A2518" s="70" t="s">
        <v>531</v>
      </c>
      <c r="B2518" s="70"/>
      <c r="C2518" s="16">
        <v>1000</v>
      </c>
      <c r="D2518" s="16">
        <v>0</v>
      </c>
      <c r="E2518" s="16">
        <v>0</v>
      </c>
      <c r="F2518" s="16">
        <v>0</v>
      </c>
      <c r="G2518" s="16">
        <v>0</v>
      </c>
      <c r="H2518" s="16">
        <v>0</v>
      </c>
    </row>
    <row r="2519" spans="1:8" x14ac:dyDescent="0.2">
      <c r="A2519" t="s">
        <v>8</v>
      </c>
      <c r="B2519" t="s">
        <v>20</v>
      </c>
      <c r="C2519" s="2">
        <v>1000</v>
      </c>
      <c r="D2519" s="2">
        <v>0</v>
      </c>
      <c r="E2519" s="2">
        <v>0</v>
      </c>
      <c r="F2519" s="2">
        <v>0</v>
      </c>
      <c r="G2519" s="2">
        <v>0</v>
      </c>
      <c r="H2519" s="2">
        <v>0</v>
      </c>
    </row>
    <row r="2520" spans="1:8" x14ac:dyDescent="0.2">
      <c r="A2520" t="s">
        <v>101</v>
      </c>
      <c r="B2520" t="s">
        <v>102</v>
      </c>
      <c r="C2520" s="2">
        <v>1000</v>
      </c>
      <c r="D2520" s="2">
        <v>0</v>
      </c>
      <c r="E2520" s="2">
        <v>0</v>
      </c>
      <c r="F2520" s="2">
        <v>0</v>
      </c>
      <c r="G2520" s="2">
        <v>0</v>
      </c>
      <c r="H2520" s="2">
        <v>0</v>
      </c>
    </row>
    <row r="2521" spans="1:8" x14ac:dyDescent="0.2">
      <c r="A2521" t="s">
        <v>111</v>
      </c>
      <c r="B2521" t="s">
        <v>112</v>
      </c>
      <c r="C2521" s="2">
        <v>1000</v>
      </c>
      <c r="D2521" s="2">
        <v>0</v>
      </c>
      <c r="E2521" s="2">
        <v>0</v>
      </c>
      <c r="F2521" s="2">
        <v>0</v>
      </c>
      <c r="G2521" s="2">
        <v>0</v>
      </c>
      <c r="H2521" s="2">
        <v>0</v>
      </c>
    </row>
    <row r="2522" spans="1:8" x14ac:dyDescent="0.2">
      <c r="A2522" s="70" t="s">
        <v>271</v>
      </c>
      <c r="B2522" s="70"/>
      <c r="C2522" s="16">
        <v>319000</v>
      </c>
      <c r="D2522" s="16">
        <v>318000</v>
      </c>
      <c r="E2522" s="16">
        <v>318000</v>
      </c>
      <c r="F2522" s="16">
        <v>99.686499999999995</v>
      </c>
      <c r="G2522" s="16">
        <v>100</v>
      </c>
      <c r="H2522" s="16">
        <v>99.686499999999995</v>
      </c>
    </row>
    <row r="2523" spans="1:8" x14ac:dyDescent="0.2">
      <c r="A2523" s="70" t="s">
        <v>532</v>
      </c>
      <c r="B2523" s="70"/>
      <c r="C2523" s="16">
        <v>318000</v>
      </c>
      <c r="D2523" s="16">
        <v>318000</v>
      </c>
      <c r="E2523" s="16">
        <v>318000</v>
      </c>
      <c r="F2523" s="16">
        <v>100</v>
      </c>
      <c r="G2523" s="16">
        <v>100</v>
      </c>
      <c r="H2523" s="16">
        <v>100</v>
      </c>
    </row>
    <row r="2524" spans="1:8" x14ac:dyDescent="0.2">
      <c r="A2524" t="s">
        <v>8</v>
      </c>
      <c r="B2524" t="s">
        <v>20</v>
      </c>
      <c r="C2524" s="2">
        <v>318000</v>
      </c>
      <c r="D2524" s="2">
        <v>318000</v>
      </c>
      <c r="E2524" s="2">
        <v>318000</v>
      </c>
      <c r="F2524" s="2">
        <v>100</v>
      </c>
      <c r="G2524" s="2">
        <v>100</v>
      </c>
      <c r="H2524" s="2">
        <v>100</v>
      </c>
    </row>
    <row r="2525" spans="1:8" x14ac:dyDescent="0.2">
      <c r="A2525" t="s">
        <v>101</v>
      </c>
      <c r="B2525" t="s">
        <v>102</v>
      </c>
      <c r="C2525" s="2">
        <v>318000</v>
      </c>
      <c r="D2525" s="2">
        <v>318000</v>
      </c>
      <c r="E2525" s="2">
        <v>318000</v>
      </c>
      <c r="F2525" s="2">
        <v>100</v>
      </c>
      <c r="G2525" s="2">
        <v>100</v>
      </c>
      <c r="H2525" s="2">
        <v>100</v>
      </c>
    </row>
    <row r="2526" spans="1:8" x14ac:dyDescent="0.2">
      <c r="A2526" t="s">
        <v>105</v>
      </c>
      <c r="B2526" t="s">
        <v>106</v>
      </c>
      <c r="C2526" s="2">
        <v>291000</v>
      </c>
      <c r="D2526" s="2">
        <v>0</v>
      </c>
      <c r="E2526" s="2">
        <v>0</v>
      </c>
      <c r="F2526" s="2">
        <v>0</v>
      </c>
      <c r="G2526" s="2">
        <v>0</v>
      </c>
      <c r="H2526" s="2">
        <v>0</v>
      </c>
    </row>
    <row r="2527" spans="1:8" x14ac:dyDescent="0.2">
      <c r="A2527" t="s">
        <v>107</v>
      </c>
      <c r="B2527" t="s">
        <v>108</v>
      </c>
      <c r="C2527" s="2">
        <v>10000</v>
      </c>
      <c r="D2527" s="2">
        <v>0</v>
      </c>
      <c r="E2527" s="2">
        <v>0</v>
      </c>
      <c r="F2527" s="2">
        <v>0</v>
      </c>
      <c r="G2527" s="2">
        <v>0</v>
      </c>
      <c r="H2527" s="2">
        <v>0</v>
      </c>
    </row>
    <row r="2528" spans="1:8" x14ac:dyDescent="0.2">
      <c r="A2528" t="s">
        <v>109</v>
      </c>
      <c r="B2528" t="s">
        <v>110</v>
      </c>
      <c r="C2528" s="2">
        <v>2000</v>
      </c>
      <c r="D2528" s="2">
        <v>0</v>
      </c>
      <c r="E2528" s="2">
        <v>0</v>
      </c>
      <c r="F2528" s="2">
        <v>0</v>
      </c>
      <c r="G2528" s="2">
        <v>0</v>
      </c>
      <c r="H2528" s="2">
        <v>0</v>
      </c>
    </row>
    <row r="2529" spans="1:8" x14ac:dyDescent="0.2">
      <c r="A2529" t="s">
        <v>111</v>
      </c>
      <c r="B2529" t="s">
        <v>112</v>
      </c>
      <c r="C2529" s="2">
        <v>15000</v>
      </c>
      <c r="D2529" s="2">
        <v>0</v>
      </c>
      <c r="E2529" s="2">
        <v>0</v>
      </c>
      <c r="F2529" s="2">
        <v>0</v>
      </c>
      <c r="G2529" s="2">
        <v>0</v>
      </c>
      <c r="H2529" s="2">
        <v>0</v>
      </c>
    </row>
    <row r="2530" spans="1:8" x14ac:dyDescent="0.2">
      <c r="A2530" s="70" t="s">
        <v>533</v>
      </c>
      <c r="B2530" s="70"/>
      <c r="C2530" s="16">
        <v>1000</v>
      </c>
      <c r="D2530" s="16">
        <v>0</v>
      </c>
      <c r="E2530" s="16">
        <v>0</v>
      </c>
      <c r="F2530" s="16">
        <v>0</v>
      </c>
      <c r="G2530" s="16">
        <v>0</v>
      </c>
      <c r="H2530" s="16">
        <v>0</v>
      </c>
    </row>
    <row r="2531" spans="1:8" x14ac:dyDescent="0.2">
      <c r="A2531" t="s">
        <v>8</v>
      </c>
      <c r="B2531" t="s">
        <v>20</v>
      </c>
      <c r="C2531" s="2">
        <v>1000</v>
      </c>
      <c r="D2531" s="2">
        <v>0</v>
      </c>
      <c r="E2531" s="2">
        <v>0</v>
      </c>
      <c r="F2531" s="2">
        <v>0</v>
      </c>
      <c r="G2531" s="2">
        <v>0</v>
      </c>
      <c r="H2531" s="2">
        <v>0</v>
      </c>
    </row>
    <row r="2532" spans="1:8" x14ac:dyDescent="0.2">
      <c r="A2532" t="s">
        <v>101</v>
      </c>
      <c r="B2532" t="s">
        <v>102</v>
      </c>
      <c r="C2532" s="2">
        <v>1000</v>
      </c>
      <c r="D2532" s="2">
        <v>0</v>
      </c>
      <c r="E2532" s="2">
        <v>0</v>
      </c>
      <c r="F2532" s="2">
        <v>0</v>
      </c>
      <c r="G2532" s="2">
        <v>0</v>
      </c>
      <c r="H2532" s="2">
        <v>0</v>
      </c>
    </row>
    <row r="2533" spans="1:8" x14ac:dyDescent="0.2">
      <c r="A2533" t="s">
        <v>111</v>
      </c>
      <c r="B2533" t="s">
        <v>112</v>
      </c>
      <c r="C2533" s="2">
        <v>1000</v>
      </c>
      <c r="D2533" s="2">
        <v>0</v>
      </c>
      <c r="E2533" s="2">
        <v>0</v>
      </c>
      <c r="F2533" s="2">
        <v>0</v>
      </c>
      <c r="G2533" s="2">
        <v>0</v>
      </c>
      <c r="H2533" s="2">
        <v>0</v>
      </c>
    </row>
    <row r="2534" spans="1:8" x14ac:dyDescent="0.2">
      <c r="A2534" s="70" t="s">
        <v>275</v>
      </c>
      <c r="B2534" s="70"/>
      <c r="C2534" s="16">
        <v>200300</v>
      </c>
      <c r="D2534" s="16">
        <v>200300</v>
      </c>
      <c r="E2534" s="16">
        <v>200300</v>
      </c>
      <c r="F2534" s="16">
        <v>100</v>
      </c>
      <c r="G2534" s="16">
        <v>100</v>
      </c>
      <c r="H2534" s="16">
        <v>100</v>
      </c>
    </row>
    <row r="2535" spans="1:8" x14ac:dyDescent="0.2">
      <c r="A2535" s="70" t="s">
        <v>534</v>
      </c>
      <c r="B2535" s="70"/>
      <c r="C2535" s="16">
        <v>200300</v>
      </c>
      <c r="D2535" s="16">
        <v>200300</v>
      </c>
      <c r="E2535" s="16">
        <v>200300</v>
      </c>
      <c r="F2535" s="16">
        <v>100</v>
      </c>
      <c r="G2535" s="16">
        <v>100</v>
      </c>
      <c r="H2535" s="16">
        <v>100</v>
      </c>
    </row>
    <row r="2536" spans="1:8" x14ac:dyDescent="0.2">
      <c r="A2536" t="s">
        <v>8</v>
      </c>
      <c r="B2536" t="s">
        <v>20</v>
      </c>
      <c r="C2536" s="2">
        <v>200300</v>
      </c>
      <c r="D2536" s="2">
        <v>200300</v>
      </c>
      <c r="E2536" s="2">
        <v>200300</v>
      </c>
      <c r="F2536" s="2">
        <v>100</v>
      </c>
      <c r="G2536" s="2">
        <v>100</v>
      </c>
      <c r="H2536" s="2">
        <v>100</v>
      </c>
    </row>
    <row r="2537" spans="1:8" x14ac:dyDescent="0.2">
      <c r="A2537" t="s">
        <v>93</v>
      </c>
      <c r="B2537" t="s">
        <v>94</v>
      </c>
      <c r="C2537" s="2">
        <v>68000</v>
      </c>
      <c r="D2537" s="2">
        <v>68000</v>
      </c>
      <c r="E2537" s="2">
        <v>68000</v>
      </c>
      <c r="F2537" s="2">
        <v>100</v>
      </c>
      <c r="G2537" s="2">
        <v>100</v>
      </c>
      <c r="H2537" s="2">
        <v>100</v>
      </c>
    </row>
    <row r="2538" spans="1:8" x14ac:dyDescent="0.2">
      <c r="A2538" t="s">
        <v>95</v>
      </c>
      <c r="B2538" t="s">
        <v>96</v>
      </c>
      <c r="C2538" s="2">
        <v>58000</v>
      </c>
      <c r="D2538" s="2">
        <v>0</v>
      </c>
      <c r="E2538" s="2">
        <v>0</v>
      </c>
      <c r="F2538" s="2">
        <v>0</v>
      </c>
      <c r="G2538" s="2">
        <v>0</v>
      </c>
      <c r="H2538" s="2">
        <v>0</v>
      </c>
    </row>
    <row r="2539" spans="1:8" x14ac:dyDescent="0.2">
      <c r="A2539" t="s">
        <v>99</v>
      </c>
      <c r="B2539" t="s">
        <v>100</v>
      </c>
      <c r="C2539" s="2">
        <v>10000</v>
      </c>
      <c r="D2539" s="2">
        <v>0</v>
      </c>
      <c r="E2539" s="2">
        <v>0</v>
      </c>
      <c r="F2539" s="2">
        <v>0</v>
      </c>
      <c r="G2539" s="2">
        <v>0</v>
      </c>
      <c r="H2539" s="2">
        <v>0</v>
      </c>
    </row>
    <row r="2540" spans="1:8" x14ac:dyDescent="0.2">
      <c r="A2540" t="s">
        <v>101</v>
      </c>
      <c r="B2540" t="s">
        <v>102</v>
      </c>
      <c r="C2540" s="2">
        <v>132300</v>
      </c>
      <c r="D2540" s="2">
        <v>132300</v>
      </c>
      <c r="E2540" s="2">
        <v>132300</v>
      </c>
      <c r="F2540" s="2">
        <v>100</v>
      </c>
      <c r="G2540" s="2">
        <v>100</v>
      </c>
      <c r="H2540" s="2">
        <v>100</v>
      </c>
    </row>
    <row r="2541" spans="1:8" x14ac:dyDescent="0.2">
      <c r="A2541" t="s">
        <v>103</v>
      </c>
      <c r="B2541" t="s">
        <v>104</v>
      </c>
      <c r="C2541" s="2">
        <v>10600</v>
      </c>
      <c r="D2541" s="2">
        <v>0</v>
      </c>
      <c r="E2541" s="2">
        <v>0</v>
      </c>
      <c r="F2541" s="2">
        <v>0</v>
      </c>
      <c r="G2541" s="2">
        <v>0</v>
      </c>
      <c r="H2541" s="2">
        <v>0</v>
      </c>
    </row>
    <row r="2542" spans="1:8" x14ac:dyDescent="0.2">
      <c r="A2542" t="s">
        <v>105</v>
      </c>
      <c r="B2542" t="s">
        <v>106</v>
      </c>
      <c r="C2542" s="2">
        <v>111700</v>
      </c>
      <c r="D2542" s="2">
        <v>0</v>
      </c>
      <c r="E2542" s="2">
        <v>0</v>
      </c>
      <c r="F2542" s="2">
        <v>0</v>
      </c>
      <c r="G2542" s="2">
        <v>0</v>
      </c>
      <c r="H2542" s="2">
        <v>0</v>
      </c>
    </row>
    <row r="2543" spans="1:8" x14ac:dyDescent="0.2">
      <c r="A2543" t="s">
        <v>107</v>
      </c>
      <c r="B2543" t="s">
        <v>108</v>
      </c>
      <c r="C2543" s="2">
        <v>4800</v>
      </c>
      <c r="D2543" s="2">
        <v>0</v>
      </c>
      <c r="E2543" s="2">
        <v>0</v>
      </c>
      <c r="F2543" s="2">
        <v>0</v>
      </c>
      <c r="G2543" s="2">
        <v>0</v>
      </c>
      <c r="H2543" s="2">
        <v>0</v>
      </c>
    </row>
    <row r="2544" spans="1:8" x14ac:dyDescent="0.2">
      <c r="A2544" t="s">
        <v>109</v>
      </c>
      <c r="B2544" t="s">
        <v>110</v>
      </c>
      <c r="C2544" s="2">
        <v>1200</v>
      </c>
      <c r="D2544" s="2">
        <v>0</v>
      </c>
      <c r="E2544" s="2">
        <v>0</v>
      </c>
      <c r="F2544" s="2">
        <v>0</v>
      </c>
      <c r="G2544" s="2">
        <v>0</v>
      </c>
      <c r="H2544" s="2">
        <v>0</v>
      </c>
    </row>
    <row r="2545" spans="1:8" x14ac:dyDescent="0.2">
      <c r="A2545" t="s">
        <v>111</v>
      </c>
      <c r="B2545" t="s">
        <v>112</v>
      </c>
      <c r="C2545" s="2">
        <v>4000</v>
      </c>
      <c r="D2545" s="2">
        <v>0</v>
      </c>
      <c r="E2545" s="2">
        <v>0</v>
      </c>
      <c r="F2545" s="2">
        <v>0</v>
      </c>
      <c r="G2545" s="2">
        <v>0</v>
      </c>
      <c r="H2545" s="2">
        <v>0</v>
      </c>
    </row>
    <row r="2546" spans="1:8" x14ac:dyDescent="0.2">
      <c r="A2546" s="70" t="s">
        <v>320</v>
      </c>
      <c r="B2546" s="70"/>
      <c r="C2546" s="16">
        <v>14000</v>
      </c>
      <c r="D2546" s="16">
        <v>14000</v>
      </c>
      <c r="E2546" s="16">
        <v>14000</v>
      </c>
      <c r="F2546" s="16">
        <v>100</v>
      </c>
      <c r="G2546" s="16">
        <v>100</v>
      </c>
      <c r="H2546" s="16">
        <v>100</v>
      </c>
    </row>
    <row r="2547" spans="1:8" x14ac:dyDescent="0.2">
      <c r="A2547" s="70" t="s">
        <v>535</v>
      </c>
      <c r="B2547" s="70"/>
      <c r="C2547" s="16">
        <v>14000</v>
      </c>
      <c r="D2547" s="16">
        <v>14000</v>
      </c>
      <c r="E2547" s="16">
        <v>14000</v>
      </c>
      <c r="F2547" s="16">
        <v>100</v>
      </c>
      <c r="G2547" s="16">
        <v>100</v>
      </c>
      <c r="H2547" s="16">
        <v>100</v>
      </c>
    </row>
    <row r="2548" spans="1:8" x14ac:dyDescent="0.2">
      <c r="A2548" t="s">
        <v>8</v>
      </c>
      <c r="B2548" t="s">
        <v>20</v>
      </c>
      <c r="C2548" s="2">
        <v>14000</v>
      </c>
      <c r="D2548" s="2">
        <v>14000</v>
      </c>
      <c r="E2548" s="2">
        <v>14000</v>
      </c>
      <c r="F2548" s="2">
        <v>100</v>
      </c>
      <c r="G2548" s="2">
        <v>100</v>
      </c>
      <c r="H2548" s="2">
        <v>100</v>
      </c>
    </row>
    <row r="2549" spans="1:8" x14ac:dyDescent="0.2">
      <c r="A2549" t="s">
        <v>101</v>
      </c>
      <c r="B2549" t="s">
        <v>102</v>
      </c>
      <c r="C2549" s="2">
        <v>12500</v>
      </c>
      <c r="D2549" s="2">
        <v>12500</v>
      </c>
      <c r="E2549" s="2">
        <v>12500</v>
      </c>
      <c r="F2549" s="2">
        <v>100</v>
      </c>
      <c r="G2549" s="2">
        <v>100</v>
      </c>
      <c r="H2549" s="2">
        <v>100</v>
      </c>
    </row>
    <row r="2550" spans="1:8" x14ac:dyDescent="0.2">
      <c r="A2550" t="s">
        <v>103</v>
      </c>
      <c r="B2550" t="s">
        <v>104</v>
      </c>
      <c r="C2550" s="2">
        <v>10000</v>
      </c>
      <c r="D2550" s="2">
        <v>0</v>
      </c>
      <c r="E2550" s="2">
        <v>0</v>
      </c>
      <c r="F2550" s="2">
        <v>0</v>
      </c>
      <c r="G2550" s="2">
        <v>0</v>
      </c>
      <c r="H2550" s="2">
        <v>0</v>
      </c>
    </row>
    <row r="2551" spans="1:8" x14ac:dyDescent="0.2">
      <c r="A2551" t="s">
        <v>105</v>
      </c>
      <c r="B2551" t="s">
        <v>106</v>
      </c>
      <c r="C2551" s="2">
        <v>2500</v>
      </c>
      <c r="D2551" s="2">
        <v>0</v>
      </c>
      <c r="E2551" s="2">
        <v>0</v>
      </c>
      <c r="F2551" s="2">
        <v>0</v>
      </c>
      <c r="G2551" s="2">
        <v>0</v>
      </c>
      <c r="H2551" s="2">
        <v>0</v>
      </c>
    </row>
    <row r="2552" spans="1:8" x14ac:dyDescent="0.2">
      <c r="A2552" t="s">
        <v>132</v>
      </c>
      <c r="B2552" t="s">
        <v>133</v>
      </c>
      <c r="C2552" s="2">
        <v>1500</v>
      </c>
      <c r="D2552" s="2">
        <v>1500</v>
      </c>
      <c r="E2552" s="2">
        <v>1500</v>
      </c>
      <c r="F2552" s="2">
        <v>100</v>
      </c>
      <c r="G2552" s="2">
        <v>100</v>
      </c>
      <c r="H2552" s="2">
        <v>100</v>
      </c>
    </row>
    <row r="2553" spans="1:8" x14ac:dyDescent="0.2">
      <c r="A2553" t="s">
        <v>134</v>
      </c>
      <c r="B2553" t="s">
        <v>135</v>
      </c>
      <c r="C2553" s="2">
        <v>1500</v>
      </c>
      <c r="D2553" s="2">
        <v>0</v>
      </c>
      <c r="E2553" s="2">
        <v>0</v>
      </c>
      <c r="F2553" s="2">
        <v>0</v>
      </c>
      <c r="G2553" s="2">
        <v>0</v>
      </c>
      <c r="H2553" s="2">
        <v>0</v>
      </c>
    </row>
    <row r="2554" spans="1:8" x14ac:dyDescent="0.2">
      <c r="A2554" s="68" t="s">
        <v>536</v>
      </c>
      <c r="B2554" s="68"/>
      <c r="C2554" s="18">
        <v>9058400</v>
      </c>
      <c r="D2554" s="18">
        <v>8868400</v>
      </c>
      <c r="E2554" s="18">
        <v>8868400</v>
      </c>
      <c r="F2554" s="18">
        <v>97.9024</v>
      </c>
      <c r="G2554" s="18">
        <v>100</v>
      </c>
      <c r="H2554" s="18">
        <v>97.9024</v>
      </c>
    </row>
    <row r="2555" spans="1:8" x14ac:dyDescent="0.2">
      <c r="A2555" s="69" t="s">
        <v>242</v>
      </c>
      <c r="B2555" s="69"/>
      <c r="C2555" s="15">
        <v>9058400</v>
      </c>
      <c r="D2555" s="15">
        <v>8868400</v>
      </c>
      <c r="E2555" s="15">
        <v>8868400</v>
      </c>
      <c r="F2555" s="15">
        <v>97.9024</v>
      </c>
      <c r="G2555" s="15">
        <v>100</v>
      </c>
      <c r="H2555" s="15">
        <v>97.9024</v>
      </c>
    </row>
    <row r="2556" spans="1:8" x14ac:dyDescent="0.2">
      <c r="A2556" s="69" t="s">
        <v>243</v>
      </c>
      <c r="B2556" s="69"/>
      <c r="C2556" s="15">
        <v>9058400</v>
      </c>
      <c r="D2556" s="15">
        <v>8868400</v>
      </c>
      <c r="E2556" s="15">
        <v>8868400</v>
      </c>
      <c r="F2556" s="15">
        <v>97.9024</v>
      </c>
      <c r="G2556" s="15">
        <v>100</v>
      </c>
      <c r="H2556" s="15">
        <v>97.9024</v>
      </c>
    </row>
    <row r="2557" spans="1:8" x14ac:dyDescent="0.2">
      <c r="A2557" s="70" t="s">
        <v>275</v>
      </c>
      <c r="B2557" s="70"/>
      <c r="C2557" s="16">
        <v>9058400</v>
      </c>
      <c r="D2557" s="16">
        <v>8868400</v>
      </c>
      <c r="E2557" s="16">
        <v>8868400</v>
      </c>
      <c r="F2557" s="16">
        <v>97.9024</v>
      </c>
      <c r="G2557" s="16">
        <v>100</v>
      </c>
      <c r="H2557" s="16">
        <v>97.9024</v>
      </c>
    </row>
    <row r="2558" spans="1:8" x14ac:dyDescent="0.2">
      <c r="A2558" s="70" t="s">
        <v>534</v>
      </c>
      <c r="B2558" s="70"/>
      <c r="C2558" s="16">
        <v>9058400</v>
      </c>
      <c r="D2558" s="16">
        <v>8868400</v>
      </c>
      <c r="E2558" s="16">
        <v>8868400</v>
      </c>
      <c r="F2558" s="16">
        <v>97.9024</v>
      </c>
      <c r="G2558" s="16">
        <v>100</v>
      </c>
      <c r="H2558" s="16">
        <v>97.9024</v>
      </c>
    </row>
    <row r="2559" spans="1:8" x14ac:dyDescent="0.2">
      <c r="A2559" t="s">
        <v>8</v>
      </c>
      <c r="B2559" t="s">
        <v>20</v>
      </c>
      <c r="C2559" s="2">
        <v>9058400</v>
      </c>
      <c r="D2559" s="2">
        <v>8868400</v>
      </c>
      <c r="E2559" s="2">
        <v>8868400</v>
      </c>
      <c r="F2559" s="2">
        <v>97.9024</v>
      </c>
      <c r="G2559" s="2">
        <v>100</v>
      </c>
      <c r="H2559" s="2">
        <v>97.9024</v>
      </c>
    </row>
    <row r="2560" spans="1:8" x14ac:dyDescent="0.2">
      <c r="A2560" t="s">
        <v>93</v>
      </c>
      <c r="B2560" t="s">
        <v>94</v>
      </c>
      <c r="C2560" s="2">
        <v>8870100</v>
      </c>
      <c r="D2560" s="2">
        <v>8757400</v>
      </c>
      <c r="E2560" s="2">
        <v>8757400</v>
      </c>
      <c r="F2560" s="2">
        <v>98.729399999999998</v>
      </c>
      <c r="G2560" s="2">
        <v>100</v>
      </c>
      <c r="H2560" s="2">
        <v>98.729399999999998</v>
      </c>
    </row>
    <row r="2561" spans="1:8" x14ac:dyDescent="0.2">
      <c r="A2561" t="s">
        <v>95</v>
      </c>
      <c r="B2561" t="s">
        <v>96</v>
      </c>
      <c r="C2561" s="2">
        <v>7346000</v>
      </c>
      <c r="D2561" s="2">
        <v>0</v>
      </c>
      <c r="E2561" s="2">
        <v>0</v>
      </c>
      <c r="F2561" s="2">
        <v>0</v>
      </c>
      <c r="G2561" s="2">
        <v>0</v>
      </c>
      <c r="H2561" s="2">
        <v>0</v>
      </c>
    </row>
    <row r="2562" spans="1:8" x14ac:dyDescent="0.2">
      <c r="A2562" t="s">
        <v>97</v>
      </c>
      <c r="B2562" t="s">
        <v>98</v>
      </c>
      <c r="C2562" s="2">
        <v>347400</v>
      </c>
      <c r="D2562" s="2">
        <v>0</v>
      </c>
      <c r="E2562" s="2">
        <v>0</v>
      </c>
      <c r="F2562" s="2">
        <v>0</v>
      </c>
      <c r="G2562" s="2">
        <v>0</v>
      </c>
      <c r="H2562" s="2">
        <v>0</v>
      </c>
    </row>
    <row r="2563" spans="1:8" x14ac:dyDescent="0.2">
      <c r="A2563" t="s">
        <v>99</v>
      </c>
      <c r="B2563" t="s">
        <v>100</v>
      </c>
      <c r="C2563" s="2">
        <v>1176700</v>
      </c>
      <c r="D2563" s="2">
        <v>0</v>
      </c>
      <c r="E2563" s="2">
        <v>0</v>
      </c>
      <c r="F2563" s="2">
        <v>0</v>
      </c>
      <c r="G2563" s="2">
        <v>0</v>
      </c>
      <c r="H2563" s="2">
        <v>0</v>
      </c>
    </row>
    <row r="2564" spans="1:8" x14ac:dyDescent="0.2">
      <c r="A2564" t="s">
        <v>101</v>
      </c>
      <c r="B2564" t="s">
        <v>102</v>
      </c>
      <c r="C2564" s="2">
        <v>142300</v>
      </c>
      <c r="D2564" s="2">
        <v>101000</v>
      </c>
      <c r="E2564" s="2">
        <v>101000</v>
      </c>
      <c r="F2564" s="2">
        <v>70.976799999999997</v>
      </c>
      <c r="G2564" s="2">
        <v>100</v>
      </c>
      <c r="H2564" s="2">
        <v>70.976799999999997</v>
      </c>
    </row>
    <row r="2565" spans="1:8" x14ac:dyDescent="0.2">
      <c r="A2565" t="s">
        <v>103</v>
      </c>
      <c r="B2565" t="s">
        <v>104</v>
      </c>
      <c r="C2565" s="2">
        <v>90000</v>
      </c>
      <c r="D2565" s="2">
        <v>0</v>
      </c>
      <c r="E2565" s="2">
        <v>0</v>
      </c>
      <c r="F2565" s="2">
        <v>0</v>
      </c>
      <c r="G2565" s="2">
        <v>0</v>
      </c>
      <c r="H2565" s="2">
        <v>0</v>
      </c>
    </row>
    <row r="2566" spans="1:8" x14ac:dyDescent="0.2">
      <c r="A2566" t="s">
        <v>111</v>
      </c>
      <c r="B2566" t="s">
        <v>112</v>
      </c>
      <c r="C2566" s="2">
        <v>52300</v>
      </c>
      <c r="D2566" s="2">
        <v>0</v>
      </c>
      <c r="E2566" s="2">
        <v>0</v>
      </c>
      <c r="F2566" s="2">
        <v>0</v>
      </c>
      <c r="G2566" s="2">
        <v>0</v>
      </c>
      <c r="H2566" s="2">
        <v>0</v>
      </c>
    </row>
    <row r="2567" spans="1:8" x14ac:dyDescent="0.2">
      <c r="A2567" t="s">
        <v>113</v>
      </c>
      <c r="B2567" t="s">
        <v>114</v>
      </c>
      <c r="C2567" s="2">
        <v>36000</v>
      </c>
      <c r="D2567" s="2">
        <v>0</v>
      </c>
      <c r="E2567" s="2">
        <v>0</v>
      </c>
      <c r="F2567" s="2">
        <v>0</v>
      </c>
      <c r="G2567" s="2">
        <v>0</v>
      </c>
      <c r="H2567" s="2">
        <v>0</v>
      </c>
    </row>
    <row r="2568" spans="1:8" x14ac:dyDescent="0.2">
      <c r="A2568" t="s">
        <v>117</v>
      </c>
      <c r="B2568" t="s">
        <v>118</v>
      </c>
      <c r="C2568" s="2">
        <v>36000</v>
      </c>
      <c r="D2568" s="2">
        <v>0</v>
      </c>
      <c r="E2568" s="2">
        <v>0</v>
      </c>
      <c r="F2568" s="2">
        <v>0</v>
      </c>
      <c r="G2568" s="2">
        <v>0</v>
      </c>
      <c r="H2568" s="2">
        <v>0</v>
      </c>
    </row>
    <row r="2569" spans="1:8" x14ac:dyDescent="0.2">
      <c r="A2569" t="s">
        <v>132</v>
      </c>
      <c r="B2569" t="s">
        <v>133</v>
      </c>
      <c r="C2569" s="2">
        <v>10000</v>
      </c>
      <c r="D2569" s="2">
        <v>10000</v>
      </c>
      <c r="E2569" s="2">
        <v>10000</v>
      </c>
      <c r="F2569" s="2">
        <v>100</v>
      </c>
      <c r="G2569" s="2">
        <v>100</v>
      </c>
      <c r="H2569" s="2">
        <v>100</v>
      </c>
    </row>
    <row r="2570" spans="1:8" x14ac:dyDescent="0.2">
      <c r="A2570" t="s">
        <v>134</v>
      </c>
      <c r="B2570" t="s">
        <v>135</v>
      </c>
      <c r="C2570" s="2">
        <v>10000</v>
      </c>
      <c r="D2570" s="2">
        <v>0</v>
      </c>
      <c r="E2570" s="2">
        <v>0</v>
      </c>
      <c r="F2570" s="2">
        <v>0</v>
      </c>
      <c r="G2570" s="2">
        <v>0</v>
      </c>
      <c r="H2570" s="2">
        <v>0</v>
      </c>
    </row>
    <row r="2571" spans="1:8" x14ac:dyDescent="0.2">
      <c r="A2571" s="68" t="s">
        <v>537</v>
      </c>
      <c r="B2571" s="68"/>
      <c r="C2571" s="18">
        <v>3000</v>
      </c>
      <c r="D2571" s="18">
        <v>3000</v>
      </c>
      <c r="E2571" s="18">
        <v>3000</v>
      </c>
      <c r="F2571" s="18">
        <v>100</v>
      </c>
      <c r="G2571" s="18">
        <v>100</v>
      </c>
      <c r="H2571" s="18">
        <v>100</v>
      </c>
    </row>
    <row r="2572" spans="1:8" x14ac:dyDescent="0.2">
      <c r="A2572" s="69" t="s">
        <v>242</v>
      </c>
      <c r="B2572" s="69"/>
      <c r="C2572" s="15">
        <v>3000</v>
      </c>
      <c r="D2572" s="15">
        <v>3000</v>
      </c>
      <c r="E2572" s="15">
        <v>3000</v>
      </c>
      <c r="F2572" s="15">
        <v>100</v>
      </c>
      <c r="G2572" s="15">
        <v>100</v>
      </c>
      <c r="H2572" s="15">
        <v>100</v>
      </c>
    </row>
    <row r="2573" spans="1:8" x14ac:dyDescent="0.2">
      <c r="A2573" s="69" t="s">
        <v>243</v>
      </c>
      <c r="B2573" s="69"/>
      <c r="C2573" s="15">
        <v>3000</v>
      </c>
      <c r="D2573" s="15">
        <v>3000</v>
      </c>
      <c r="E2573" s="15">
        <v>3000</v>
      </c>
      <c r="F2573" s="15">
        <v>100</v>
      </c>
      <c r="G2573" s="15">
        <v>100</v>
      </c>
      <c r="H2573" s="15">
        <v>100</v>
      </c>
    </row>
    <row r="2574" spans="1:8" x14ac:dyDescent="0.2">
      <c r="A2574" s="70" t="s">
        <v>403</v>
      </c>
      <c r="B2574" s="70"/>
      <c r="C2574" s="16">
        <v>3000</v>
      </c>
      <c r="D2574" s="16">
        <v>3000</v>
      </c>
      <c r="E2574" s="16">
        <v>3000</v>
      </c>
      <c r="F2574" s="16">
        <v>100</v>
      </c>
      <c r="G2574" s="16">
        <v>100</v>
      </c>
      <c r="H2574" s="16">
        <v>100</v>
      </c>
    </row>
    <row r="2575" spans="1:8" x14ac:dyDescent="0.2">
      <c r="A2575" s="70" t="s">
        <v>530</v>
      </c>
      <c r="B2575" s="70"/>
      <c r="C2575" s="16">
        <v>3000</v>
      </c>
      <c r="D2575" s="16">
        <v>3000</v>
      </c>
      <c r="E2575" s="16">
        <v>3000</v>
      </c>
      <c r="F2575" s="16">
        <v>100</v>
      </c>
      <c r="G2575" s="16">
        <v>100</v>
      </c>
      <c r="H2575" s="16">
        <v>100</v>
      </c>
    </row>
    <row r="2576" spans="1:8" x14ac:dyDescent="0.2">
      <c r="A2576" t="s">
        <v>21</v>
      </c>
      <c r="B2576" t="s">
        <v>22</v>
      </c>
      <c r="C2576" s="2">
        <v>3000</v>
      </c>
      <c r="D2576" s="2">
        <v>3000</v>
      </c>
      <c r="E2576" s="2">
        <v>3000</v>
      </c>
      <c r="F2576" s="2">
        <v>100</v>
      </c>
      <c r="G2576" s="2">
        <v>100</v>
      </c>
      <c r="H2576" s="2">
        <v>100</v>
      </c>
    </row>
    <row r="2577" spans="1:8" x14ac:dyDescent="0.2">
      <c r="A2577" t="s">
        <v>154</v>
      </c>
      <c r="B2577" t="s">
        <v>155</v>
      </c>
      <c r="C2577" s="2">
        <v>3000</v>
      </c>
      <c r="D2577" s="2">
        <v>3000</v>
      </c>
      <c r="E2577" s="2">
        <v>3000</v>
      </c>
      <c r="F2577" s="2">
        <v>100</v>
      </c>
      <c r="G2577" s="2">
        <v>100</v>
      </c>
      <c r="H2577" s="2">
        <v>100</v>
      </c>
    </row>
    <row r="2578" spans="1:8" x14ac:dyDescent="0.2">
      <c r="A2578" t="s">
        <v>158</v>
      </c>
      <c r="B2578" t="s">
        <v>159</v>
      </c>
      <c r="C2578" s="2">
        <v>3000</v>
      </c>
      <c r="D2578" s="2">
        <v>0</v>
      </c>
      <c r="E2578" s="2">
        <v>0</v>
      </c>
      <c r="F2578" s="2">
        <v>0</v>
      </c>
      <c r="G2578" s="2">
        <v>0</v>
      </c>
      <c r="H2578" s="2">
        <v>0</v>
      </c>
    </row>
    <row r="2579" spans="1:8" x14ac:dyDescent="0.2">
      <c r="A2579" s="68" t="s">
        <v>538</v>
      </c>
      <c r="B2579" s="68"/>
      <c r="C2579" s="18">
        <v>252000</v>
      </c>
      <c r="D2579" s="18">
        <v>252000</v>
      </c>
      <c r="E2579" s="18">
        <v>252000</v>
      </c>
      <c r="F2579" s="18">
        <v>100</v>
      </c>
      <c r="G2579" s="18">
        <v>100</v>
      </c>
      <c r="H2579" s="18">
        <v>100</v>
      </c>
    </row>
    <row r="2580" spans="1:8" x14ac:dyDescent="0.2">
      <c r="A2580" s="69" t="s">
        <v>242</v>
      </c>
      <c r="B2580" s="69"/>
      <c r="C2580" s="15">
        <v>252000</v>
      </c>
      <c r="D2580" s="15">
        <v>252000</v>
      </c>
      <c r="E2580" s="15">
        <v>252000</v>
      </c>
      <c r="F2580" s="15">
        <v>100</v>
      </c>
      <c r="G2580" s="15">
        <v>100</v>
      </c>
      <c r="H2580" s="15">
        <v>100</v>
      </c>
    </row>
    <row r="2581" spans="1:8" x14ac:dyDescent="0.2">
      <c r="A2581" s="69" t="s">
        <v>243</v>
      </c>
      <c r="B2581" s="69"/>
      <c r="C2581" s="15">
        <v>252000</v>
      </c>
      <c r="D2581" s="15">
        <v>252000</v>
      </c>
      <c r="E2581" s="15">
        <v>252000</v>
      </c>
      <c r="F2581" s="15">
        <v>100</v>
      </c>
      <c r="G2581" s="15">
        <v>100</v>
      </c>
      <c r="H2581" s="15">
        <v>100</v>
      </c>
    </row>
    <row r="2582" spans="1:8" x14ac:dyDescent="0.2">
      <c r="A2582" s="70" t="s">
        <v>271</v>
      </c>
      <c r="B2582" s="70"/>
      <c r="C2582" s="16">
        <v>2000</v>
      </c>
      <c r="D2582" s="16">
        <v>2000</v>
      </c>
      <c r="E2582" s="16">
        <v>2000</v>
      </c>
      <c r="F2582" s="16">
        <v>100</v>
      </c>
      <c r="G2582" s="16">
        <v>100</v>
      </c>
      <c r="H2582" s="16">
        <v>100</v>
      </c>
    </row>
    <row r="2583" spans="1:8" x14ac:dyDescent="0.2">
      <c r="A2583" s="70" t="s">
        <v>532</v>
      </c>
      <c r="B2583" s="70"/>
      <c r="C2583" s="16">
        <v>2000</v>
      </c>
      <c r="D2583" s="16">
        <v>2000</v>
      </c>
      <c r="E2583" s="16">
        <v>2000</v>
      </c>
      <c r="F2583" s="16">
        <v>100</v>
      </c>
      <c r="G2583" s="16">
        <v>100</v>
      </c>
      <c r="H2583" s="16">
        <v>100</v>
      </c>
    </row>
    <row r="2584" spans="1:8" x14ac:dyDescent="0.2">
      <c r="A2584" t="s">
        <v>21</v>
      </c>
      <c r="B2584" t="s">
        <v>22</v>
      </c>
      <c r="C2584" s="2">
        <v>2000</v>
      </c>
      <c r="D2584" s="2">
        <v>2000</v>
      </c>
      <c r="E2584" s="2">
        <v>2000</v>
      </c>
      <c r="F2584" s="2">
        <v>100</v>
      </c>
      <c r="G2584" s="2">
        <v>100</v>
      </c>
      <c r="H2584" s="2">
        <v>100</v>
      </c>
    </row>
    <row r="2585" spans="1:8" x14ac:dyDescent="0.2">
      <c r="A2585" t="s">
        <v>154</v>
      </c>
      <c r="B2585" t="s">
        <v>155</v>
      </c>
      <c r="C2585" s="2">
        <v>2000</v>
      </c>
      <c r="D2585" s="2">
        <v>2000</v>
      </c>
      <c r="E2585" s="2">
        <v>2000</v>
      </c>
      <c r="F2585" s="2">
        <v>100</v>
      </c>
      <c r="G2585" s="2">
        <v>100</v>
      </c>
      <c r="H2585" s="2">
        <v>100</v>
      </c>
    </row>
    <row r="2586" spans="1:8" x14ac:dyDescent="0.2">
      <c r="A2586" t="s">
        <v>160</v>
      </c>
      <c r="B2586" t="s">
        <v>161</v>
      </c>
      <c r="C2586" s="2">
        <v>2000</v>
      </c>
      <c r="D2586" s="2">
        <v>0</v>
      </c>
      <c r="E2586" s="2">
        <v>0</v>
      </c>
      <c r="F2586" s="2">
        <v>0</v>
      </c>
      <c r="G2586" s="2">
        <v>0</v>
      </c>
      <c r="H2586" s="2">
        <v>0</v>
      </c>
    </row>
    <row r="2587" spans="1:8" x14ac:dyDescent="0.2">
      <c r="A2587" s="70" t="s">
        <v>275</v>
      </c>
      <c r="B2587" s="70"/>
      <c r="C2587" s="16">
        <v>250000</v>
      </c>
      <c r="D2587" s="16">
        <v>250000</v>
      </c>
      <c r="E2587" s="16">
        <v>250000</v>
      </c>
      <c r="F2587" s="16">
        <v>100</v>
      </c>
      <c r="G2587" s="16">
        <v>100</v>
      </c>
      <c r="H2587" s="16">
        <v>100</v>
      </c>
    </row>
    <row r="2588" spans="1:8" x14ac:dyDescent="0.2">
      <c r="A2588" s="70" t="s">
        <v>534</v>
      </c>
      <c r="B2588" s="70"/>
      <c r="C2588" s="16">
        <v>250000</v>
      </c>
      <c r="D2588" s="16">
        <v>250000</v>
      </c>
      <c r="E2588" s="16">
        <v>250000</v>
      </c>
      <c r="F2588" s="16">
        <v>100</v>
      </c>
      <c r="G2588" s="16">
        <v>100</v>
      </c>
      <c r="H2588" s="16">
        <v>100</v>
      </c>
    </row>
    <row r="2589" spans="1:8" x14ac:dyDescent="0.2">
      <c r="A2589" t="s">
        <v>21</v>
      </c>
      <c r="B2589" t="s">
        <v>22</v>
      </c>
      <c r="C2589" s="2">
        <v>250000</v>
      </c>
      <c r="D2589" s="2">
        <v>250000</v>
      </c>
      <c r="E2589" s="2">
        <v>250000</v>
      </c>
      <c r="F2589" s="2">
        <v>100</v>
      </c>
      <c r="G2589" s="2">
        <v>100</v>
      </c>
      <c r="H2589" s="2">
        <v>100</v>
      </c>
    </row>
    <row r="2590" spans="1:8" x14ac:dyDescent="0.2">
      <c r="A2590" t="s">
        <v>154</v>
      </c>
      <c r="B2590" t="s">
        <v>155</v>
      </c>
      <c r="C2590" s="2">
        <v>250000</v>
      </c>
      <c r="D2590" s="2">
        <v>250000</v>
      </c>
      <c r="E2590" s="2">
        <v>250000</v>
      </c>
      <c r="F2590" s="2">
        <v>100</v>
      </c>
      <c r="G2590" s="2">
        <v>100</v>
      </c>
      <c r="H2590" s="2">
        <v>100</v>
      </c>
    </row>
    <row r="2591" spans="1:8" x14ac:dyDescent="0.2">
      <c r="A2591" t="s">
        <v>160</v>
      </c>
      <c r="B2591" t="s">
        <v>161</v>
      </c>
      <c r="C2591" s="2">
        <v>250000</v>
      </c>
      <c r="D2591" s="2">
        <v>0</v>
      </c>
      <c r="E2591" s="2">
        <v>0</v>
      </c>
      <c r="F2591" s="2">
        <v>0</v>
      </c>
      <c r="G2591" s="2">
        <v>0</v>
      </c>
      <c r="H2591" s="2">
        <v>0</v>
      </c>
    </row>
    <row r="2592" spans="1:8" x14ac:dyDescent="0.2">
      <c r="A2592" s="71" t="s">
        <v>209</v>
      </c>
      <c r="B2592" s="71"/>
      <c r="C2592" s="19">
        <v>12389350</v>
      </c>
      <c r="D2592" s="19">
        <v>12300350</v>
      </c>
      <c r="E2592" s="19">
        <v>12300350</v>
      </c>
      <c r="F2592" s="19">
        <v>99.281599999999997</v>
      </c>
      <c r="G2592" s="19">
        <v>100</v>
      </c>
      <c r="H2592" s="19">
        <v>99.281599999999997</v>
      </c>
    </row>
    <row r="2593" spans="1:8" x14ac:dyDescent="0.2">
      <c r="A2593" s="72" t="s">
        <v>539</v>
      </c>
      <c r="B2593" s="72"/>
      <c r="C2593" s="20">
        <v>12389350</v>
      </c>
      <c r="D2593" s="20">
        <v>12300350</v>
      </c>
      <c r="E2593" s="20">
        <v>12300350</v>
      </c>
      <c r="F2593" s="20">
        <v>99.281599999999997</v>
      </c>
      <c r="G2593" s="20">
        <v>100</v>
      </c>
      <c r="H2593" s="20">
        <v>99.281599999999997</v>
      </c>
    </row>
    <row r="2594" spans="1:8" x14ac:dyDescent="0.2">
      <c r="A2594" s="67" t="s">
        <v>519</v>
      </c>
      <c r="B2594" s="67"/>
      <c r="C2594" s="17">
        <v>1255000</v>
      </c>
      <c r="D2594" s="17">
        <v>1255000</v>
      </c>
      <c r="E2594" s="17">
        <v>1255000</v>
      </c>
      <c r="F2594" s="17">
        <v>100</v>
      </c>
      <c r="G2594" s="17">
        <v>100</v>
      </c>
      <c r="H2594" s="17">
        <v>100</v>
      </c>
    </row>
    <row r="2595" spans="1:8" x14ac:dyDescent="0.2">
      <c r="A2595" s="68" t="s">
        <v>525</v>
      </c>
      <c r="B2595" s="68"/>
      <c r="C2595" s="18">
        <v>1070000</v>
      </c>
      <c r="D2595" s="18">
        <v>1070000</v>
      </c>
      <c r="E2595" s="18">
        <v>1070000</v>
      </c>
      <c r="F2595" s="18">
        <v>100</v>
      </c>
      <c r="G2595" s="18">
        <v>100</v>
      </c>
      <c r="H2595" s="18">
        <v>100</v>
      </c>
    </row>
    <row r="2596" spans="1:8" x14ac:dyDescent="0.2">
      <c r="A2596" s="69" t="s">
        <v>242</v>
      </c>
      <c r="B2596" s="69"/>
      <c r="C2596" s="15">
        <v>1070000</v>
      </c>
      <c r="D2596" s="15">
        <v>1070000</v>
      </c>
      <c r="E2596" s="15">
        <v>1070000</v>
      </c>
      <c r="F2596" s="15">
        <v>100</v>
      </c>
      <c r="G2596" s="15">
        <v>100</v>
      </c>
      <c r="H2596" s="15">
        <v>100</v>
      </c>
    </row>
    <row r="2597" spans="1:8" x14ac:dyDescent="0.2">
      <c r="A2597" s="69" t="s">
        <v>243</v>
      </c>
      <c r="B2597" s="69"/>
      <c r="C2597" s="15">
        <v>1070000</v>
      </c>
      <c r="D2597" s="15">
        <v>1070000</v>
      </c>
      <c r="E2597" s="15">
        <v>1070000</v>
      </c>
      <c r="F2597" s="15">
        <v>100</v>
      </c>
      <c r="G2597" s="15">
        <v>100</v>
      </c>
      <c r="H2597" s="15">
        <v>100</v>
      </c>
    </row>
    <row r="2598" spans="1:8" x14ac:dyDescent="0.2">
      <c r="A2598" s="70" t="s">
        <v>257</v>
      </c>
      <c r="B2598" s="70"/>
      <c r="C2598" s="16">
        <v>1070000</v>
      </c>
      <c r="D2598" s="16">
        <v>1070000</v>
      </c>
      <c r="E2598" s="16">
        <v>1070000</v>
      </c>
      <c r="F2598" s="16">
        <v>100</v>
      </c>
      <c r="G2598" s="16">
        <v>100</v>
      </c>
      <c r="H2598" s="16">
        <v>100</v>
      </c>
    </row>
    <row r="2599" spans="1:8" x14ac:dyDescent="0.2">
      <c r="A2599" s="70" t="s">
        <v>521</v>
      </c>
      <c r="B2599" s="70"/>
      <c r="C2599" s="16">
        <v>1070000</v>
      </c>
      <c r="D2599" s="16">
        <v>1070000</v>
      </c>
      <c r="E2599" s="16">
        <v>1070000</v>
      </c>
      <c r="F2599" s="16">
        <v>100</v>
      </c>
      <c r="G2599" s="16">
        <v>100</v>
      </c>
      <c r="H2599" s="16">
        <v>100</v>
      </c>
    </row>
    <row r="2600" spans="1:8" x14ac:dyDescent="0.2">
      <c r="A2600" t="s">
        <v>8</v>
      </c>
      <c r="B2600" t="s">
        <v>20</v>
      </c>
      <c r="C2600" s="2">
        <v>1070000</v>
      </c>
      <c r="D2600" s="2">
        <v>1070000</v>
      </c>
      <c r="E2600" s="2">
        <v>1070000</v>
      </c>
      <c r="F2600" s="2">
        <v>100</v>
      </c>
      <c r="G2600" s="2">
        <v>100</v>
      </c>
      <c r="H2600" s="2">
        <v>100</v>
      </c>
    </row>
    <row r="2601" spans="1:8" x14ac:dyDescent="0.2">
      <c r="A2601" t="s">
        <v>101</v>
      </c>
      <c r="B2601" t="s">
        <v>102</v>
      </c>
      <c r="C2601" s="2">
        <v>1065800</v>
      </c>
      <c r="D2601" s="2">
        <v>1065800</v>
      </c>
      <c r="E2601" s="2">
        <v>1065800</v>
      </c>
      <c r="F2601" s="2">
        <v>100</v>
      </c>
      <c r="G2601" s="2">
        <v>100</v>
      </c>
      <c r="H2601" s="2">
        <v>100</v>
      </c>
    </row>
    <row r="2602" spans="1:8" x14ac:dyDescent="0.2">
      <c r="A2602" t="s">
        <v>103</v>
      </c>
      <c r="B2602" t="s">
        <v>104</v>
      </c>
      <c r="C2602" s="2">
        <v>77000</v>
      </c>
      <c r="D2602" s="2">
        <v>0</v>
      </c>
      <c r="E2602" s="2">
        <v>0</v>
      </c>
      <c r="F2602" s="2">
        <v>0</v>
      </c>
      <c r="G2602" s="2">
        <v>0</v>
      </c>
      <c r="H2602" s="2">
        <v>0</v>
      </c>
    </row>
    <row r="2603" spans="1:8" x14ac:dyDescent="0.2">
      <c r="A2603" t="s">
        <v>105</v>
      </c>
      <c r="B2603" t="s">
        <v>106</v>
      </c>
      <c r="C2603" s="2">
        <v>412000</v>
      </c>
      <c r="D2603" s="2">
        <v>0</v>
      </c>
      <c r="E2603" s="2">
        <v>0</v>
      </c>
      <c r="F2603" s="2">
        <v>0</v>
      </c>
      <c r="G2603" s="2">
        <v>0</v>
      </c>
      <c r="H2603" s="2">
        <v>0</v>
      </c>
    </row>
    <row r="2604" spans="1:8" x14ac:dyDescent="0.2">
      <c r="A2604" t="s">
        <v>107</v>
      </c>
      <c r="B2604" t="s">
        <v>108</v>
      </c>
      <c r="C2604" s="2">
        <v>501800</v>
      </c>
      <c r="D2604" s="2">
        <v>0</v>
      </c>
      <c r="E2604" s="2">
        <v>0</v>
      </c>
      <c r="F2604" s="2">
        <v>0</v>
      </c>
      <c r="G2604" s="2">
        <v>0</v>
      </c>
      <c r="H2604" s="2">
        <v>0</v>
      </c>
    </row>
    <row r="2605" spans="1:8" x14ac:dyDescent="0.2">
      <c r="A2605" t="s">
        <v>111</v>
      </c>
      <c r="B2605" t="s">
        <v>112</v>
      </c>
      <c r="C2605" s="2">
        <v>75000</v>
      </c>
      <c r="D2605" s="2">
        <v>0</v>
      </c>
      <c r="E2605" s="2">
        <v>0</v>
      </c>
      <c r="F2605" s="2">
        <v>0</v>
      </c>
      <c r="G2605" s="2">
        <v>0</v>
      </c>
      <c r="H2605" s="2">
        <v>0</v>
      </c>
    </row>
    <row r="2606" spans="1:8" x14ac:dyDescent="0.2">
      <c r="A2606" t="s">
        <v>113</v>
      </c>
      <c r="B2606" t="s">
        <v>114</v>
      </c>
      <c r="C2606" s="2">
        <v>4200</v>
      </c>
      <c r="D2606" s="2">
        <v>4200</v>
      </c>
      <c r="E2606" s="2">
        <v>4200</v>
      </c>
      <c r="F2606" s="2">
        <v>100</v>
      </c>
      <c r="G2606" s="2">
        <v>100</v>
      </c>
      <c r="H2606" s="2">
        <v>100</v>
      </c>
    </row>
    <row r="2607" spans="1:8" x14ac:dyDescent="0.2">
      <c r="A2607" t="s">
        <v>117</v>
      </c>
      <c r="B2607" t="s">
        <v>118</v>
      </c>
      <c r="C2607" s="2">
        <v>4200</v>
      </c>
      <c r="D2607" s="2">
        <v>0</v>
      </c>
      <c r="E2607" s="2">
        <v>0</v>
      </c>
      <c r="F2607" s="2">
        <v>0</v>
      </c>
      <c r="G2607" s="2">
        <v>0</v>
      </c>
      <c r="H2607" s="2">
        <v>0</v>
      </c>
    </row>
    <row r="2608" spans="1:8" x14ac:dyDescent="0.2">
      <c r="A2608" s="68" t="s">
        <v>526</v>
      </c>
      <c r="B2608" s="68"/>
      <c r="C2608" s="18">
        <v>175000</v>
      </c>
      <c r="D2608" s="18">
        <v>175000</v>
      </c>
      <c r="E2608" s="18">
        <v>175000</v>
      </c>
      <c r="F2608" s="18">
        <v>100</v>
      </c>
      <c r="G2608" s="18">
        <v>100</v>
      </c>
      <c r="H2608" s="18">
        <v>100</v>
      </c>
    </row>
    <row r="2609" spans="1:8" x14ac:dyDescent="0.2">
      <c r="A2609" s="69" t="s">
        <v>242</v>
      </c>
      <c r="B2609" s="69"/>
      <c r="C2609" s="15">
        <v>175000</v>
      </c>
      <c r="D2609" s="15">
        <v>175000</v>
      </c>
      <c r="E2609" s="15">
        <v>175000</v>
      </c>
      <c r="F2609" s="15">
        <v>100</v>
      </c>
      <c r="G2609" s="15">
        <v>100</v>
      </c>
      <c r="H2609" s="15">
        <v>100</v>
      </c>
    </row>
    <row r="2610" spans="1:8" x14ac:dyDescent="0.2">
      <c r="A2610" s="69" t="s">
        <v>243</v>
      </c>
      <c r="B2610" s="69"/>
      <c r="C2610" s="15">
        <v>175000</v>
      </c>
      <c r="D2610" s="15">
        <v>175000</v>
      </c>
      <c r="E2610" s="15">
        <v>175000</v>
      </c>
      <c r="F2610" s="15">
        <v>100</v>
      </c>
      <c r="G2610" s="15">
        <v>100</v>
      </c>
      <c r="H2610" s="15">
        <v>100</v>
      </c>
    </row>
    <row r="2611" spans="1:8" x14ac:dyDescent="0.2">
      <c r="A2611" s="70" t="s">
        <v>257</v>
      </c>
      <c r="B2611" s="70"/>
      <c r="C2611" s="16">
        <v>175000</v>
      </c>
      <c r="D2611" s="16">
        <v>175000</v>
      </c>
      <c r="E2611" s="16">
        <v>175000</v>
      </c>
      <c r="F2611" s="16">
        <v>100</v>
      </c>
      <c r="G2611" s="16">
        <v>100</v>
      </c>
      <c r="H2611" s="16">
        <v>100</v>
      </c>
    </row>
    <row r="2612" spans="1:8" x14ac:dyDescent="0.2">
      <c r="A2612" s="70" t="s">
        <v>521</v>
      </c>
      <c r="B2612" s="70"/>
      <c r="C2612" s="16">
        <v>175000</v>
      </c>
      <c r="D2612" s="16">
        <v>175000</v>
      </c>
      <c r="E2612" s="16">
        <v>175000</v>
      </c>
      <c r="F2612" s="16">
        <v>100</v>
      </c>
      <c r="G2612" s="16">
        <v>100</v>
      </c>
      <c r="H2612" s="16">
        <v>100</v>
      </c>
    </row>
    <row r="2613" spans="1:8" x14ac:dyDescent="0.2">
      <c r="A2613" t="s">
        <v>21</v>
      </c>
      <c r="B2613" t="s">
        <v>22</v>
      </c>
      <c r="C2613" s="2">
        <v>175000</v>
      </c>
      <c r="D2613" s="2">
        <v>175000</v>
      </c>
      <c r="E2613" s="2">
        <v>175000</v>
      </c>
      <c r="F2613" s="2">
        <v>100</v>
      </c>
      <c r="G2613" s="2">
        <v>100</v>
      </c>
      <c r="H2613" s="2">
        <v>100</v>
      </c>
    </row>
    <row r="2614" spans="1:8" x14ac:dyDescent="0.2">
      <c r="A2614" t="s">
        <v>154</v>
      </c>
      <c r="B2614" t="s">
        <v>155</v>
      </c>
      <c r="C2614" s="2">
        <v>175000</v>
      </c>
      <c r="D2614" s="2">
        <v>175000</v>
      </c>
      <c r="E2614" s="2">
        <v>175000</v>
      </c>
      <c r="F2614" s="2">
        <v>100</v>
      </c>
      <c r="G2614" s="2">
        <v>100</v>
      </c>
      <c r="H2614" s="2">
        <v>100</v>
      </c>
    </row>
    <row r="2615" spans="1:8" x14ac:dyDescent="0.2">
      <c r="A2615" t="s">
        <v>158</v>
      </c>
      <c r="B2615" t="s">
        <v>159</v>
      </c>
      <c r="C2615" s="2">
        <v>175000</v>
      </c>
      <c r="D2615" s="2">
        <v>0</v>
      </c>
      <c r="E2615" s="2">
        <v>0</v>
      </c>
      <c r="F2615" s="2">
        <v>0</v>
      </c>
      <c r="G2615" s="2">
        <v>0</v>
      </c>
      <c r="H2615" s="2">
        <v>0</v>
      </c>
    </row>
    <row r="2616" spans="1:8" x14ac:dyDescent="0.2">
      <c r="A2616" s="68" t="s">
        <v>527</v>
      </c>
      <c r="B2616" s="68"/>
      <c r="C2616" s="18">
        <v>10000</v>
      </c>
      <c r="D2616" s="18">
        <v>10000</v>
      </c>
      <c r="E2616" s="18">
        <v>10000</v>
      </c>
      <c r="F2616" s="18">
        <v>100</v>
      </c>
      <c r="G2616" s="18">
        <v>100</v>
      </c>
      <c r="H2616" s="18">
        <v>100</v>
      </c>
    </row>
    <row r="2617" spans="1:8" x14ac:dyDescent="0.2">
      <c r="A2617" s="69" t="s">
        <v>242</v>
      </c>
      <c r="B2617" s="69"/>
      <c r="C2617" s="15">
        <v>10000</v>
      </c>
      <c r="D2617" s="15">
        <v>10000</v>
      </c>
      <c r="E2617" s="15">
        <v>10000</v>
      </c>
      <c r="F2617" s="15">
        <v>100</v>
      </c>
      <c r="G2617" s="15">
        <v>100</v>
      </c>
      <c r="H2617" s="15">
        <v>100</v>
      </c>
    </row>
    <row r="2618" spans="1:8" x14ac:dyDescent="0.2">
      <c r="A2618" s="69" t="s">
        <v>243</v>
      </c>
      <c r="B2618" s="69"/>
      <c r="C2618" s="15">
        <v>10000</v>
      </c>
      <c r="D2618" s="15">
        <v>10000</v>
      </c>
      <c r="E2618" s="15">
        <v>10000</v>
      </c>
      <c r="F2618" s="15">
        <v>100</v>
      </c>
      <c r="G2618" s="15">
        <v>100</v>
      </c>
      <c r="H2618" s="15">
        <v>100</v>
      </c>
    </row>
    <row r="2619" spans="1:8" x14ac:dyDescent="0.2">
      <c r="A2619" s="70" t="s">
        <v>257</v>
      </c>
      <c r="B2619" s="70"/>
      <c r="C2619" s="16">
        <v>10000</v>
      </c>
      <c r="D2619" s="16">
        <v>10000</v>
      </c>
      <c r="E2619" s="16">
        <v>10000</v>
      </c>
      <c r="F2619" s="16">
        <v>100</v>
      </c>
      <c r="G2619" s="16">
        <v>100</v>
      </c>
      <c r="H2619" s="16">
        <v>100</v>
      </c>
    </row>
    <row r="2620" spans="1:8" x14ac:dyDescent="0.2">
      <c r="A2620" s="70" t="s">
        <v>521</v>
      </c>
      <c r="B2620" s="70"/>
      <c r="C2620" s="16">
        <v>10000</v>
      </c>
      <c r="D2620" s="16">
        <v>10000</v>
      </c>
      <c r="E2620" s="16">
        <v>10000</v>
      </c>
      <c r="F2620" s="16">
        <v>100</v>
      </c>
      <c r="G2620" s="16">
        <v>100</v>
      </c>
      <c r="H2620" s="16">
        <v>100</v>
      </c>
    </row>
    <row r="2621" spans="1:8" x14ac:dyDescent="0.2">
      <c r="A2621" t="s">
        <v>21</v>
      </c>
      <c r="B2621" t="s">
        <v>22</v>
      </c>
      <c r="C2621" s="2">
        <v>10000</v>
      </c>
      <c r="D2621" s="2">
        <v>10000</v>
      </c>
      <c r="E2621" s="2">
        <v>10000</v>
      </c>
      <c r="F2621" s="2">
        <v>100</v>
      </c>
      <c r="G2621" s="2">
        <v>100</v>
      </c>
      <c r="H2621" s="2">
        <v>100</v>
      </c>
    </row>
    <row r="2622" spans="1:8" x14ac:dyDescent="0.2">
      <c r="A2622" t="s">
        <v>154</v>
      </c>
      <c r="B2622" t="s">
        <v>155</v>
      </c>
      <c r="C2622" s="2">
        <v>10000</v>
      </c>
      <c r="D2622" s="2">
        <v>10000</v>
      </c>
      <c r="E2622" s="2">
        <v>10000</v>
      </c>
      <c r="F2622" s="2">
        <v>100</v>
      </c>
      <c r="G2622" s="2">
        <v>100</v>
      </c>
      <c r="H2622" s="2">
        <v>100</v>
      </c>
    </row>
    <row r="2623" spans="1:8" x14ac:dyDescent="0.2">
      <c r="A2623" t="s">
        <v>160</v>
      </c>
      <c r="B2623" t="s">
        <v>161</v>
      </c>
      <c r="C2623" s="2">
        <v>10000</v>
      </c>
      <c r="D2623" s="2">
        <v>0</v>
      </c>
      <c r="E2623" s="2">
        <v>0</v>
      </c>
      <c r="F2623" s="2">
        <v>0</v>
      </c>
      <c r="G2623" s="2">
        <v>0</v>
      </c>
      <c r="H2623" s="2">
        <v>0</v>
      </c>
    </row>
    <row r="2624" spans="1:8" x14ac:dyDescent="0.2">
      <c r="A2624" s="67" t="s">
        <v>528</v>
      </c>
      <c r="B2624" s="67"/>
      <c r="C2624" s="17">
        <v>11134350</v>
      </c>
      <c r="D2624" s="17">
        <v>11045350</v>
      </c>
      <c r="E2624" s="17">
        <v>11045350</v>
      </c>
      <c r="F2624" s="17">
        <v>99.200599999999994</v>
      </c>
      <c r="G2624" s="17">
        <v>100</v>
      </c>
      <c r="H2624" s="17">
        <v>99.200599999999994</v>
      </c>
    </row>
    <row r="2625" spans="1:8" x14ac:dyDescent="0.2">
      <c r="A2625" s="68" t="s">
        <v>529</v>
      </c>
      <c r="B2625" s="68"/>
      <c r="C2625" s="18">
        <v>1715350</v>
      </c>
      <c r="D2625" s="18">
        <v>1626350</v>
      </c>
      <c r="E2625" s="18">
        <v>1626350</v>
      </c>
      <c r="F2625" s="18">
        <v>94.811499999999995</v>
      </c>
      <c r="G2625" s="18">
        <v>100</v>
      </c>
      <c r="H2625" s="18">
        <v>94.811499999999995</v>
      </c>
    </row>
    <row r="2626" spans="1:8" x14ac:dyDescent="0.2">
      <c r="A2626" s="69" t="s">
        <v>242</v>
      </c>
      <c r="B2626" s="69"/>
      <c r="C2626" s="15">
        <v>1715350</v>
      </c>
      <c r="D2626" s="15">
        <v>1626350</v>
      </c>
      <c r="E2626" s="15">
        <v>1626350</v>
      </c>
      <c r="F2626" s="15">
        <v>94.811499999999995</v>
      </c>
      <c r="G2626" s="15">
        <v>100</v>
      </c>
      <c r="H2626" s="15">
        <v>94.811499999999995</v>
      </c>
    </row>
    <row r="2627" spans="1:8" x14ac:dyDescent="0.2">
      <c r="A2627" s="69" t="s">
        <v>243</v>
      </c>
      <c r="B2627" s="69"/>
      <c r="C2627" s="15">
        <v>1715350</v>
      </c>
      <c r="D2627" s="15">
        <v>1626350</v>
      </c>
      <c r="E2627" s="15">
        <v>1626350</v>
      </c>
      <c r="F2627" s="15">
        <v>94.811499999999995</v>
      </c>
      <c r="G2627" s="15">
        <v>100</v>
      </c>
      <c r="H2627" s="15">
        <v>94.811499999999995</v>
      </c>
    </row>
    <row r="2628" spans="1:8" x14ac:dyDescent="0.2">
      <c r="A2628" s="70" t="s">
        <v>257</v>
      </c>
      <c r="B2628" s="70"/>
      <c r="C2628" s="16">
        <v>476150</v>
      </c>
      <c r="D2628" s="16">
        <v>476150</v>
      </c>
      <c r="E2628" s="16">
        <v>476150</v>
      </c>
      <c r="F2628" s="16">
        <v>100</v>
      </c>
      <c r="G2628" s="16">
        <v>100</v>
      </c>
      <c r="H2628" s="16">
        <v>100</v>
      </c>
    </row>
    <row r="2629" spans="1:8" x14ac:dyDescent="0.2">
      <c r="A2629" s="70" t="s">
        <v>258</v>
      </c>
      <c r="B2629" s="70"/>
      <c r="C2629" s="16">
        <v>476150</v>
      </c>
      <c r="D2629" s="16">
        <v>476150</v>
      </c>
      <c r="E2629" s="16">
        <v>476150</v>
      </c>
      <c r="F2629" s="16">
        <v>100</v>
      </c>
      <c r="G2629" s="16">
        <v>100</v>
      </c>
      <c r="H2629" s="16">
        <v>100</v>
      </c>
    </row>
    <row r="2630" spans="1:8" x14ac:dyDescent="0.2">
      <c r="A2630" t="s">
        <v>8</v>
      </c>
      <c r="B2630" t="s">
        <v>20</v>
      </c>
      <c r="C2630" s="2">
        <v>476150</v>
      </c>
      <c r="D2630" s="2">
        <v>476150</v>
      </c>
      <c r="E2630" s="2">
        <v>476150</v>
      </c>
      <c r="F2630" s="2">
        <v>100</v>
      </c>
      <c r="G2630" s="2">
        <v>100</v>
      </c>
      <c r="H2630" s="2">
        <v>100</v>
      </c>
    </row>
    <row r="2631" spans="1:8" x14ac:dyDescent="0.2">
      <c r="A2631" t="s">
        <v>93</v>
      </c>
      <c r="B2631" t="s">
        <v>94</v>
      </c>
      <c r="C2631" s="2">
        <v>462150</v>
      </c>
      <c r="D2631" s="2">
        <v>462150</v>
      </c>
      <c r="E2631" s="2">
        <v>462150</v>
      </c>
      <c r="F2631" s="2">
        <v>100</v>
      </c>
      <c r="G2631" s="2">
        <v>100</v>
      </c>
      <c r="H2631" s="2">
        <v>100</v>
      </c>
    </row>
    <row r="2632" spans="1:8" x14ac:dyDescent="0.2">
      <c r="A2632" t="s">
        <v>95</v>
      </c>
      <c r="B2632" t="s">
        <v>96</v>
      </c>
      <c r="C2632" s="2">
        <v>383980</v>
      </c>
      <c r="D2632" s="2">
        <v>0</v>
      </c>
      <c r="E2632" s="2">
        <v>0</v>
      </c>
      <c r="F2632" s="2">
        <v>0</v>
      </c>
      <c r="G2632" s="2">
        <v>0</v>
      </c>
      <c r="H2632" s="2">
        <v>0</v>
      </c>
    </row>
    <row r="2633" spans="1:8" x14ac:dyDescent="0.2">
      <c r="A2633" t="s">
        <v>97</v>
      </c>
      <c r="B2633" t="s">
        <v>98</v>
      </c>
      <c r="C2633" s="2">
        <v>15170</v>
      </c>
      <c r="D2633" s="2">
        <v>0</v>
      </c>
      <c r="E2633" s="2">
        <v>0</v>
      </c>
      <c r="F2633" s="2">
        <v>0</v>
      </c>
      <c r="G2633" s="2">
        <v>0</v>
      </c>
      <c r="H2633" s="2">
        <v>0</v>
      </c>
    </row>
    <row r="2634" spans="1:8" x14ac:dyDescent="0.2">
      <c r="A2634" t="s">
        <v>99</v>
      </c>
      <c r="B2634" t="s">
        <v>100</v>
      </c>
      <c r="C2634" s="2">
        <v>63000</v>
      </c>
      <c r="D2634" s="2">
        <v>0</v>
      </c>
      <c r="E2634" s="2">
        <v>0</v>
      </c>
      <c r="F2634" s="2">
        <v>0</v>
      </c>
      <c r="G2634" s="2">
        <v>0</v>
      </c>
      <c r="H2634" s="2">
        <v>0</v>
      </c>
    </row>
    <row r="2635" spans="1:8" x14ac:dyDescent="0.2">
      <c r="A2635" t="s">
        <v>101</v>
      </c>
      <c r="B2635" t="s">
        <v>102</v>
      </c>
      <c r="C2635" s="2">
        <v>14000</v>
      </c>
      <c r="D2635" s="2">
        <v>14000</v>
      </c>
      <c r="E2635" s="2">
        <v>14000</v>
      </c>
      <c r="F2635" s="2">
        <v>100</v>
      </c>
      <c r="G2635" s="2">
        <v>100</v>
      </c>
      <c r="H2635" s="2">
        <v>100</v>
      </c>
    </row>
    <row r="2636" spans="1:8" x14ac:dyDescent="0.2">
      <c r="A2636" t="s">
        <v>103</v>
      </c>
      <c r="B2636" t="s">
        <v>104</v>
      </c>
      <c r="C2636" s="2">
        <v>14000</v>
      </c>
      <c r="D2636" s="2">
        <v>0</v>
      </c>
      <c r="E2636" s="2">
        <v>0</v>
      </c>
      <c r="F2636" s="2">
        <v>0</v>
      </c>
      <c r="G2636" s="2">
        <v>0</v>
      </c>
      <c r="H2636" s="2">
        <v>0</v>
      </c>
    </row>
    <row r="2637" spans="1:8" x14ac:dyDescent="0.2">
      <c r="A2637" s="70" t="s">
        <v>403</v>
      </c>
      <c r="B2637" s="70"/>
      <c r="C2637" s="16">
        <v>24200</v>
      </c>
      <c r="D2637" s="16">
        <v>22200</v>
      </c>
      <c r="E2637" s="16">
        <v>22200</v>
      </c>
      <c r="F2637" s="16">
        <v>91.735500000000002</v>
      </c>
      <c r="G2637" s="16">
        <v>100</v>
      </c>
      <c r="H2637" s="16">
        <v>91.735500000000002</v>
      </c>
    </row>
    <row r="2638" spans="1:8" x14ac:dyDescent="0.2">
      <c r="A2638" s="70" t="s">
        <v>530</v>
      </c>
      <c r="B2638" s="70"/>
      <c r="C2638" s="16">
        <v>22200</v>
      </c>
      <c r="D2638" s="16">
        <v>22200</v>
      </c>
      <c r="E2638" s="16">
        <v>22200</v>
      </c>
      <c r="F2638" s="16">
        <v>100</v>
      </c>
      <c r="G2638" s="16">
        <v>100</v>
      </c>
      <c r="H2638" s="16">
        <v>100</v>
      </c>
    </row>
    <row r="2639" spans="1:8" x14ac:dyDescent="0.2">
      <c r="A2639" t="s">
        <v>8</v>
      </c>
      <c r="B2639" t="s">
        <v>20</v>
      </c>
      <c r="C2639" s="2">
        <v>22200</v>
      </c>
      <c r="D2639" s="2">
        <v>22200</v>
      </c>
      <c r="E2639" s="2">
        <v>22200</v>
      </c>
      <c r="F2639" s="2">
        <v>100</v>
      </c>
      <c r="G2639" s="2">
        <v>100</v>
      </c>
      <c r="H2639" s="2">
        <v>100</v>
      </c>
    </row>
    <row r="2640" spans="1:8" x14ac:dyDescent="0.2">
      <c r="A2640" t="s">
        <v>101</v>
      </c>
      <c r="B2640" t="s">
        <v>102</v>
      </c>
      <c r="C2640" s="2">
        <v>22200</v>
      </c>
      <c r="D2640" s="2">
        <v>22200</v>
      </c>
      <c r="E2640" s="2">
        <v>22200</v>
      </c>
      <c r="F2640" s="2">
        <v>100</v>
      </c>
      <c r="G2640" s="2">
        <v>100</v>
      </c>
      <c r="H2640" s="2">
        <v>100</v>
      </c>
    </row>
    <row r="2641" spans="1:8" x14ac:dyDescent="0.2">
      <c r="A2641" t="s">
        <v>111</v>
      </c>
      <c r="B2641" t="s">
        <v>112</v>
      </c>
      <c r="C2641" s="2">
        <v>22200</v>
      </c>
      <c r="D2641" s="2">
        <v>0</v>
      </c>
      <c r="E2641" s="2">
        <v>0</v>
      </c>
      <c r="F2641" s="2">
        <v>0</v>
      </c>
      <c r="G2641" s="2">
        <v>0</v>
      </c>
      <c r="H2641" s="2">
        <v>0</v>
      </c>
    </row>
    <row r="2642" spans="1:8" x14ac:dyDescent="0.2">
      <c r="A2642" s="70" t="s">
        <v>531</v>
      </c>
      <c r="B2642" s="70"/>
      <c r="C2642" s="16">
        <v>2000</v>
      </c>
      <c r="D2642" s="16">
        <v>0</v>
      </c>
      <c r="E2642" s="16">
        <v>0</v>
      </c>
      <c r="F2642" s="16">
        <v>0</v>
      </c>
      <c r="G2642" s="16">
        <v>0</v>
      </c>
      <c r="H2642" s="16">
        <v>0</v>
      </c>
    </row>
    <row r="2643" spans="1:8" x14ac:dyDescent="0.2">
      <c r="A2643" t="s">
        <v>8</v>
      </c>
      <c r="B2643" t="s">
        <v>20</v>
      </c>
      <c r="C2643" s="2">
        <v>2000</v>
      </c>
      <c r="D2643" s="2">
        <v>0</v>
      </c>
      <c r="E2643" s="2">
        <v>0</v>
      </c>
      <c r="F2643" s="2">
        <v>0</v>
      </c>
      <c r="G2643" s="2">
        <v>0</v>
      </c>
      <c r="H2643" s="2">
        <v>0</v>
      </c>
    </row>
    <row r="2644" spans="1:8" x14ac:dyDescent="0.2">
      <c r="A2644" t="s">
        <v>101</v>
      </c>
      <c r="B2644" t="s">
        <v>102</v>
      </c>
      <c r="C2644" s="2">
        <v>2000</v>
      </c>
      <c r="D2644" s="2">
        <v>0</v>
      </c>
      <c r="E2644" s="2">
        <v>0</v>
      </c>
      <c r="F2644" s="2">
        <v>0</v>
      </c>
      <c r="G2644" s="2">
        <v>0</v>
      </c>
      <c r="H2644" s="2">
        <v>0</v>
      </c>
    </row>
    <row r="2645" spans="1:8" x14ac:dyDescent="0.2">
      <c r="A2645" t="s">
        <v>111</v>
      </c>
      <c r="B2645" t="s">
        <v>112</v>
      </c>
      <c r="C2645" s="2">
        <v>2000</v>
      </c>
      <c r="D2645" s="2">
        <v>0</v>
      </c>
      <c r="E2645" s="2">
        <v>0</v>
      </c>
      <c r="F2645" s="2">
        <v>0</v>
      </c>
      <c r="G2645" s="2">
        <v>0</v>
      </c>
      <c r="H2645" s="2">
        <v>0</v>
      </c>
    </row>
    <row r="2646" spans="1:8" x14ac:dyDescent="0.2">
      <c r="A2646" s="70" t="s">
        <v>271</v>
      </c>
      <c r="B2646" s="70"/>
      <c r="C2646" s="16">
        <v>258000</v>
      </c>
      <c r="D2646" s="16">
        <v>258000</v>
      </c>
      <c r="E2646" s="16">
        <v>258000</v>
      </c>
      <c r="F2646" s="16">
        <v>100</v>
      </c>
      <c r="G2646" s="16">
        <v>100</v>
      </c>
      <c r="H2646" s="16">
        <v>100</v>
      </c>
    </row>
    <row r="2647" spans="1:8" x14ac:dyDescent="0.2">
      <c r="A2647" s="70" t="s">
        <v>532</v>
      </c>
      <c r="B2647" s="70"/>
      <c r="C2647" s="16">
        <v>258000</v>
      </c>
      <c r="D2647" s="16">
        <v>258000</v>
      </c>
      <c r="E2647" s="16">
        <v>258000</v>
      </c>
      <c r="F2647" s="16">
        <v>100</v>
      </c>
      <c r="G2647" s="16">
        <v>100</v>
      </c>
      <c r="H2647" s="16">
        <v>100</v>
      </c>
    </row>
    <row r="2648" spans="1:8" x14ac:dyDescent="0.2">
      <c r="A2648" t="s">
        <v>8</v>
      </c>
      <c r="B2648" t="s">
        <v>20</v>
      </c>
      <c r="C2648" s="2">
        <v>258000</v>
      </c>
      <c r="D2648" s="2">
        <v>258000</v>
      </c>
      <c r="E2648" s="2">
        <v>258000</v>
      </c>
      <c r="F2648" s="2">
        <v>100</v>
      </c>
      <c r="G2648" s="2">
        <v>100</v>
      </c>
      <c r="H2648" s="2">
        <v>100</v>
      </c>
    </row>
    <row r="2649" spans="1:8" x14ac:dyDescent="0.2">
      <c r="A2649" t="s">
        <v>101</v>
      </c>
      <c r="B2649" t="s">
        <v>102</v>
      </c>
      <c r="C2649" s="2">
        <v>258000</v>
      </c>
      <c r="D2649" s="2">
        <v>258000</v>
      </c>
      <c r="E2649" s="2">
        <v>258000</v>
      </c>
      <c r="F2649" s="2">
        <v>100</v>
      </c>
      <c r="G2649" s="2">
        <v>100</v>
      </c>
      <c r="H2649" s="2">
        <v>100</v>
      </c>
    </row>
    <row r="2650" spans="1:8" x14ac:dyDescent="0.2">
      <c r="A2650" t="s">
        <v>103</v>
      </c>
      <c r="B2650" t="s">
        <v>104</v>
      </c>
      <c r="C2650" s="2">
        <v>6000</v>
      </c>
      <c r="D2650" s="2">
        <v>0</v>
      </c>
      <c r="E2650" s="2">
        <v>0</v>
      </c>
      <c r="F2650" s="2">
        <v>0</v>
      </c>
      <c r="G2650" s="2">
        <v>0</v>
      </c>
      <c r="H2650" s="2">
        <v>0</v>
      </c>
    </row>
    <row r="2651" spans="1:8" x14ac:dyDescent="0.2">
      <c r="A2651" t="s">
        <v>105</v>
      </c>
      <c r="B2651" t="s">
        <v>106</v>
      </c>
      <c r="C2651" s="2">
        <v>250000</v>
      </c>
      <c r="D2651" s="2">
        <v>0</v>
      </c>
      <c r="E2651" s="2">
        <v>0</v>
      </c>
      <c r="F2651" s="2">
        <v>0</v>
      </c>
      <c r="G2651" s="2">
        <v>0</v>
      </c>
      <c r="H2651" s="2">
        <v>0</v>
      </c>
    </row>
    <row r="2652" spans="1:8" x14ac:dyDescent="0.2">
      <c r="A2652" t="s">
        <v>107</v>
      </c>
      <c r="B2652" t="s">
        <v>108</v>
      </c>
      <c r="C2652" s="2">
        <v>2000</v>
      </c>
      <c r="D2652" s="2">
        <v>0</v>
      </c>
      <c r="E2652" s="2">
        <v>0</v>
      </c>
      <c r="F2652" s="2">
        <v>0</v>
      </c>
      <c r="G2652" s="2">
        <v>0</v>
      </c>
      <c r="H2652" s="2">
        <v>0</v>
      </c>
    </row>
    <row r="2653" spans="1:8" x14ac:dyDescent="0.2">
      <c r="A2653" s="70" t="s">
        <v>275</v>
      </c>
      <c r="B2653" s="70"/>
      <c r="C2653" s="16">
        <v>951000</v>
      </c>
      <c r="D2653" s="16">
        <v>864000</v>
      </c>
      <c r="E2653" s="16">
        <v>864000</v>
      </c>
      <c r="F2653" s="16">
        <v>90.851699999999994</v>
      </c>
      <c r="G2653" s="16">
        <v>100</v>
      </c>
      <c r="H2653" s="16">
        <v>90.851699999999994</v>
      </c>
    </row>
    <row r="2654" spans="1:8" x14ac:dyDescent="0.2">
      <c r="A2654" s="70" t="s">
        <v>534</v>
      </c>
      <c r="B2654" s="70"/>
      <c r="C2654" s="16">
        <v>864000</v>
      </c>
      <c r="D2654" s="16">
        <v>864000</v>
      </c>
      <c r="E2654" s="16">
        <v>864000</v>
      </c>
      <c r="F2654" s="16">
        <v>100</v>
      </c>
      <c r="G2654" s="16">
        <v>100</v>
      </c>
      <c r="H2654" s="16">
        <v>100</v>
      </c>
    </row>
    <row r="2655" spans="1:8" x14ac:dyDescent="0.2">
      <c r="A2655" t="s">
        <v>8</v>
      </c>
      <c r="B2655" t="s">
        <v>20</v>
      </c>
      <c r="C2655" s="2">
        <v>864000</v>
      </c>
      <c r="D2655" s="2">
        <v>864000</v>
      </c>
      <c r="E2655" s="2">
        <v>864000</v>
      </c>
      <c r="F2655" s="2">
        <v>100</v>
      </c>
      <c r="G2655" s="2">
        <v>100</v>
      </c>
      <c r="H2655" s="2">
        <v>100</v>
      </c>
    </row>
    <row r="2656" spans="1:8" x14ac:dyDescent="0.2">
      <c r="A2656" t="s">
        <v>93</v>
      </c>
      <c r="B2656" t="s">
        <v>94</v>
      </c>
      <c r="C2656" s="2">
        <v>223400</v>
      </c>
      <c r="D2656" s="2">
        <v>223400</v>
      </c>
      <c r="E2656" s="2">
        <v>223400</v>
      </c>
      <c r="F2656" s="2">
        <v>100</v>
      </c>
      <c r="G2656" s="2">
        <v>100</v>
      </c>
      <c r="H2656" s="2">
        <v>100</v>
      </c>
    </row>
    <row r="2657" spans="1:8" x14ac:dyDescent="0.2">
      <c r="A2657" t="s">
        <v>95</v>
      </c>
      <c r="B2657" t="s">
        <v>96</v>
      </c>
      <c r="C2657" s="2">
        <v>223400</v>
      </c>
      <c r="D2657" s="2">
        <v>0</v>
      </c>
      <c r="E2657" s="2">
        <v>0</v>
      </c>
      <c r="F2657" s="2">
        <v>0</v>
      </c>
      <c r="G2657" s="2">
        <v>0</v>
      </c>
      <c r="H2657" s="2">
        <v>0</v>
      </c>
    </row>
    <row r="2658" spans="1:8" x14ac:dyDescent="0.2">
      <c r="A2658" t="s">
        <v>101</v>
      </c>
      <c r="B2658" t="s">
        <v>102</v>
      </c>
      <c r="C2658" s="2">
        <v>640600</v>
      </c>
      <c r="D2658" s="2">
        <v>640600</v>
      </c>
      <c r="E2658" s="2">
        <v>640600</v>
      </c>
      <c r="F2658" s="2">
        <v>100</v>
      </c>
      <c r="G2658" s="2">
        <v>100</v>
      </c>
      <c r="H2658" s="2">
        <v>100</v>
      </c>
    </row>
    <row r="2659" spans="1:8" x14ac:dyDescent="0.2">
      <c r="A2659" t="s">
        <v>103</v>
      </c>
      <c r="B2659" t="s">
        <v>104</v>
      </c>
      <c r="C2659" s="2">
        <v>1600</v>
      </c>
      <c r="D2659" s="2">
        <v>0</v>
      </c>
      <c r="E2659" s="2">
        <v>0</v>
      </c>
      <c r="F2659" s="2">
        <v>0</v>
      </c>
      <c r="G2659" s="2">
        <v>0</v>
      </c>
      <c r="H2659" s="2">
        <v>0</v>
      </c>
    </row>
    <row r="2660" spans="1:8" x14ac:dyDescent="0.2">
      <c r="A2660" t="s">
        <v>105</v>
      </c>
      <c r="B2660" t="s">
        <v>106</v>
      </c>
      <c r="C2660" s="2">
        <v>175000</v>
      </c>
      <c r="D2660" s="2">
        <v>0</v>
      </c>
      <c r="E2660" s="2">
        <v>0</v>
      </c>
      <c r="F2660" s="2">
        <v>0</v>
      </c>
      <c r="G2660" s="2">
        <v>0</v>
      </c>
      <c r="H2660" s="2">
        <v>0</v>
      </c>
    </row>
    <row r="2661" spans="1:8" x14ac:dyDescent="0.2">
      <c r="A2661" t="s">
        <v>107</v>
      </c>
      <c r="B2661" t="s">
        <v>108</v>
      </c>
      <c r="C2661" s="2">
        <v>450000</v>
      </c>
      <c r="D2661" s="2">
        <v>0</v>
      </c>
      <c r="E2661" s="2">
        <v>0</v>
      </c>
      <c r="F2661" s="2">
        <v>0</v>
      </c>
      <c r="G2661" s="2">
        <v>0</v>
      </c>
      <c r="H2661" s="2">
        <v>0</v>
      </c>
    </row>
    <row r="2662" spans="1:8" x14ac:dyDescent="0.2">
      <c r="A2662" t="s">
        <v>111</v>
      </c>
      <c r="B2662" t="s">
        <v>112</v>
      </c>
      <c r="C2662" s="2">
        <v>14000</v>
      </c>
      <c r="D2662" s="2">
        <v>0</v>
      </c>
      <c r="E2662" s="2">
        <v>0</v>
      </c>
      <c r="F2662" s="2">
        <v>0</v>
      </c>
      <c r="G2662" s="2">
        <v>0</v>
      </c>
      <c r="H2662" s="2">
        <v>0</v>
      </c>
    </row>
    <row r="2663" spans="1:8" x14ac:dyDescent="0.2">
      <c r="A2663" s="70" t="s">
        <v>540</v>
      </c>
      <c r="B2663" s="70"/>
      <c r="C2663" s="16">
        <v>87000</v>
      </c>
      <c r="D2663" s="16">
        <v>0</v>
      </c>
      <c r="E2663" s="16">
        <v>0</v>
      </c>
      <c r="F2663" s="16">
        <v>0</v>
      </c>
      <c r="G2663" s="16">
        <v>0</v>
      </c>
      <c r="H2663" s="16">
        <v>0</v>
      </c>
    </row>
    <row r="2664" spans="1:8" x14ac:dyDescent="0.2">
      <c r="A2664" t="s">
        <v>8</v>
      </c>
      <c r="B2664" t="s">
        <v>20</v>
      </c>
      <c r="C2664" s="2">
        <v>87000</v>
      </c>
      <c r="D2664" s="2">
        <v>0</v>
      </c>
      <c r="E2664" s="2">
        <v>0</v>
      </c>
      <c r="F2664" s="2">
        <v>0</v>
      </c>
      <c r="G2664" s="2">
        <v>0</v>
      </c>
      <c r="H2664" s="2">
        <v>0</v>
      </c>
    </row>
    <row r="2665" spans="1:8" x14ac:dyDescent="0.2">
      <c r="A2665" t="s">
        <v>101</v>
      </c>
      <c r="B2665" t="s">
        <v>102</v>
      </c>
      <c r="C2665" s="2">
        <v>87000</v>
      </c>
      <c r="D2665" s="2">
        <v>0</v>
      </c>
      <c r="E2665" s="2">
        <v>0</v>
      </c>
      <c r="F2665" s="2">
        <v>0</v>
      </c>
      <c r="G2665" s="2">
        <v>0</v>
      </c>
      <c r="H2665" s="2">
        <v>0</v>
      </c>
    </row>
    <row r="2666" spans="1:8" x14ac:dyDescent="0.2">
      <c r="A2666" t="s">
        <v>105</v>
      </c>
      <c r="B2666" t="s">
        <v>106</v>
      </c>
      <c r="C2666" s="2">
        <v>5000</v>
      </c>
      <c r="D2666" s="2">
        <v>0</v>
      </c>
      <c r="E2666" s="2">
        <v>0</v>
      </c>
      <c r="F2666" s="2">
        <v>0</v>
      </c>
      <c r="G2666" s="2">
        <v>0</v>
      </c>
      <c r="H2666" s="2">
        <v>0</v>
      </c>
    </row>
    <row r="2667" spans="1:8" x14ac:dyDescent="0.2">
      <c r="A2667" t="s">
        <v>111</v>
      </c>
      <c r="B2667" t="s">
        <v>112</v>
      </c>
      <c r="C2667" s="2">
        <v>82000</v>
      </c>
      <c r="D2667" s="2">
        <v>0</v>
      </c>
      <c r="E2667" s="2">
        <v>0</v>
      </c>
      <c r="F2667" s="2">
        <v>0</v>
      </c>
      <c r="G2667" s="2">
        <v>0</v>
      </c>
      <c r="H2667" s="2">
        <v>0</v>
      </c>
    </row>
    <row r="2668" spans="1:8" x14ac:dyDescent="0.2">
      <c r="A2668" s="70" t="s">
        <v>320</v>
      </c>
      <c r="B2668" s="70"/>
      <c r="C2668" s="16">
        <v>6000</v>
      </c>
      <c r="D2668" s="16">
        <v>6000</v>
      </c>
      <c r="E2668" s="16">
        <v>6000</v>
      </c>
      <c r="F2668" s="16">
        <v>100</v>
      </c>
      <c r="G2668" s="16">
        <v>100</v>
      </c>
      <c r="H2668" s="16">
        <v>100</v>
      </c>
    </row>
    <row r="2669" spans="1:8" x14ac:dyDescent="0.2">
      <c r="A2669" s="70" t="s">
        <v>535</v>
      </c>
      <c r="B2669" s="70"/>
      <c r="C2669" s="16">
        <v>6000</v>
      </c>
      <c r="D2669" s="16">
        <v>6000</v>
      </c>
      <c r="E2669" s="16">
        <v>6000</v>
      </c>
      <c r="F2669" s="16">
        <v>100</v>
      </c>
      <c r="G2669" s="16">
        <v>100</v>
      </c>
      <c r="H2669" s="16">
        <v>100</v>
      </c>
    </row>
    <row r="2670" spans="1:8" x14ac:dyDescent="0.2">
      <c r="A2670" t="s">
        <v>8</v>
      </c>
      <c r="B2670" t="s">
        <v>20</v>
      </c>
      <c r="C2670" s="2">
        <v>6000</v>
      </c>
      <c r="D2670" s="2">
        <v>6000</v>
      </c>
      <c r="E2670" s="2">
        <v>6000</v>
      </c>
      <c r="F2670" s="2">
        <v>100</v>
      </c>
      <c r="G2670" s="2">
        <v>100</v>
      </c>
      <c r="H2670" s="2">
        <v>100</v>
      </c>
    </row>
    <row r="2671" spans="1:8" x14ac:dyDescent="0.2">
      <c r="A2671" t="s">
        <v>101</v>
      </c>
      <c r="B2671" t="s">
        <v>102</v>
      </c>
      <c r="C2671" s="2">
        <v>6000</v>
      </c>
      <c r="D2671" s="2">
        <v>6000</v>
      </c>
      <c r="E2671" s="2">
        <v>6000</v>
      </c>
      <c r="F2671" s="2">
        <v>100</v>
      </c>
      <c r="G2671" s="2">
        <v>100</v>
      </c>
      <c r="H2671" s="2">
        <v>100</v>
      </c>
    </row>
    <row r="2672" spans="1:8" x14ac:dyDescent="0.2">
      <c r="A2672" t="s">
        <v>103</v>
      </c>
      <c r="B2672" t="s">
        <v>104</v>
      </c>
      <c r="C2672" s="2">
        <v>4000</v>
      </c>
      <c r="D2672" s="2">
        <v>0</v>
      </c>
      <c r="E2672" s="2">
        <v>0</v>
      </c>
      <c r="F2672" s="2">
        <v>0</v>
      </c>
      <c r="G2672" s="2">
        <v>0</v>
      </c>
      <c r="H2672" s="2">
        <v>0</v>
      </c>
    </row>
    <row r="2673" spans="1:8" x14ac:dyDescent="0.2">
      <c r="A2673" t="s">
        <v>111</v>
      </c>
      <c r="B2673" t="s">
        <v>112</v>
      </c>
      <c r="C2673" s="2">
        <v>2000</v>
      </c>
      <c r="D2673" s="2">
        <v>0</v>
      </c>
      <c r="E2673" s="2">
        <v>0</v>
      </c>
      <c r="F2673" s="2">
        <v>0</v>
      </c>
      <c r="G2673" s="2">
        <v>0</v>
      </c>
      <c r="H2673" s="2">
        <v>0</v>
      </c>
    </row>
    <row r="2674" spans="1:8" x14ac:dyDescent="0.2">
      <c r="A2674" s="68" t="s">
        <v>536</v>
      </c>
      <c r="B2674" s="68"/>
      <c r="C2674" s="18">
        <v>9179000</v>
      </c>
      <c r="D2674" s="18">
        <v>9179000</v>
      </c>
      <c r="E2674" s="18">
        <v>9179000</v>
      </c>
      <c r="F2674" s="18">
        <v>100</v>
      </c>
      <c r="G2674" s="18">
        <v>100</v>
      </c>
      <c r="H2674" s="18">
        <v>100</v>
      </c>
    </row>
    <row r="2675" spans="1:8" x14ac:dyDescent="0.2">
      <c r="A2675" s="69" t="s">
        <v>242</v>
      </c>
      <c r="B2675" s="69"/>
      <c r="C2675" s="15">
        <v>9179000</v>
      </c>
      <c r="D2675" s="15">
        <v>9179000</v>
      </c>
      <c r="E2675" s="15">
        <v>9179000</v>
      </c>
      <c r="F2675" s="15">
        <v>100</v>
      </c>
      <c r="G2675" s="15">
        <v>100</v>
      </c>
      <c r="H2675" s="15">
        <v>100</v>
      </c>
    </row>
    <row r="2676" spans="1:8" x14ac:dyDescent="0.2">
      <c r="A2676" s="69" t="s">
        <v>243</v>
      </c>
      <c r="B2676" s="69"/>
      <c r="C2676" s="15">
        <v>9179000</v>
      </c>
      <c r="D2676" s="15">
        <v>9179000</v>
      </c>
      <c r="E2676" s="15">
        <v>9179000</v>
      </c>
      <c r="F2676" s="15">
        <v>100</v>
      </c>
      <c r="G2676" s="15">
        <v>100</v>
      </c>
      <c r="H2676" s="15">
        <v>100</v>
      </c>
    </row>
    <row r="2677" spans="1:8" x14ac:dyDescent="0.2">
      <c r="A2677" s="70" t="s">
        <v>275</v>
      </c>
      <c r="B2677" s="70"/>
      <c r="C2677" s="16">
        <v>9179000</v>
      </c>
      <c r="D2677" s="16">
        <v>9179000</v>
      </c>
      <c r="E2677" s="16">
        <v>9179000</v>
      </c>
      <c r="F2677" s="16">
        <v>100</v>
      </c>
      <c r="G2677" s="16">
        <v>100</v>
      </c>
      <c r="H2677" s="16">
        <v>100</v>
      </c>
    </row>
    <row r="2678" spans="1:8" x14ac:dyDescent="0.2">
      <c r="A2678" s="70" t="s">
        <v>534</v>
      </c>
      <c r="B2678" s="70"/>
      <c r="C2678" s="16">
        <v>9179000</v>
      </c>
      <c r="D2678" s="16">
        <v>9179000</v>
      </c>
      <c r="E2678" s="16">
        <v>9179000</v>
      </c>
      <c r="F2678" s="16">
        <v>100</v>
      </c>
      <c r="G2678" s="16">
        <v>100</v>
      </c>
      <c r="H2678" s="16">
        <v>100</v>
      </c>
    </row>
    <row r="2679" spans="1:8" x14ac:dyDescent="0.2">
      <c r="A2679" t="s">
        <v>8</v>
      </c>
      <c r="B2679" t="s">
        <v>20</v>
      </c>
      <c r="C2679" s="2">
        <v>9179000</v>
      </c>
      <c r="D2679" s="2">
        <v>9179000</v>
      </c>
      <c r="E2679" s="2">
        <v>9179000</v>
      </c>
      <c r="F2679" s="2">
        <v>100</v>
      </c>
      <c r="G2679" s="2">
        <v>100</v>
      </c>
      <c r="H2679" s="2">
        <v>100</v>
      </c>
    </row>
    <row r="2680" spans="1:8" x14ac:dyDescent="0.2">
      <c r="A2680" t="s">
        <v>93</v>
      </c>
      <c r="B2680" t="s">
        <v>94</v>
      </c>
      <c r="C2680" s="2">
        <v>9018000</v>
      </c>
      <c r="D2680" s="2">
        <v>9018000</v>
      </c>
      <c r="E2680" s="2">
        <v>9018000</v>
      </c>
      <c r="F2680" s="2">
        <v>100</v>
      </c>
      <c r="G2680" s="2">
        <v>100</v>
      </c>
      <c r="H2680" s="2">
        <v>100</v>
      </c>
    </row>
    <row r="2681" spans="1:8" x14ac:dyDescent="0.2">
      <c r="A2681" t="s">
        <v>95</v>
      </c>
      <c r="B2681" t="s">
        <v>96</v>
      </c>
      <c r="C2681" s="2">
        <v>7530000</v>
      </c>
      <c r="D2681" s="2">
        <v>0</v>
      </c>
      <c r="E2681" s="2">
        <v>0</v>
      </c>
      <c r="F2681" s="2">
        <v>0</v>
      </c>
      <c r="G2681" s="2">
        <v>0</v>
      </c>
      <c r="H2681" s="2">
        <v>0</v>
      </c>
    </row>
    <row r="2682" spans="1:8" x14ac:dyDescent="0.2">
      <c r="A2682" t="s">
        <v>97</v>
      </c>
      <c r="B2682" t="s">
        <v>98</v>
      </c>
      <c r="C2682" s="2">
        <v>238000</v>
      </c>
      <c r="D2682" s="2">
        <v>0</v>
      </c>
      <c r="E2682" s="2">
        <v>0</v>
      </c>
      <c r="F2682" s="2">
        <v>0</v>
      </c>
      <c r="G2682" s="2">
        <v>0</v>
      </c>
      <c r="H2682" s="2">
        <v>0</v>
      </c>
    </row>
    <row r="2683" spans="1:8" x14ac:dyDescent="0.2">
      <c r="A2683" t="s">
        <v>99</v>
      </c>
      <c r="B2683" t="s">
        <v>100</v>
      </c>
      <c r="C2683" s="2">
        <v>1250000</v>
      </c>
      <c r="D2683" s="2">
        <v>0</v>
      </c>
      <c r="E2683" s="2">
        <v>0</v>
      </c>
      <c r="F2683" s="2">
        <v>0</v>
      </c>
      <c r="G2683" s="2">
        <v>0</v>
      </c>
      <c r="H2683" s="2">
        <v>0</v>
      </c>
    </row>
    <row r="2684" spans="1:8" x14ac:dyDescent="0.2">
      <c r="A2684" t="s">
        <v>101</v>
      </c>
      <c r="B2684" t="s">
        <v>102</v>
      </c>
      <c r="C2684" s="2">
        <v>161000</v>
      </c>
      <c r="D2684" s="2">
        <v>161000</v>
      </c>
      <c r="E2684" s="2">
        <v>161000</v>
      </c>
      <c r="F2684" s="2">
        <v>100</v>
      </c>
      <c r="G2684" s="2">
        <v>100</v>
      </c>
      <c r="H2684" s="2">
        <v>100</v>
      </c>
    </row>
    <row r="2685" spans="1:8" x14ac:dyDescent="0.2">
      <c r="A2685" t="s">
        <v>103</v>
      </c>
      <c r="B2685" t="s">
        <v>104</v>
      </c>
      <c r="C2685" s="2">
        <v>140000</v>
      </c>
      <c r="D2685" s="2">
        <v>0</v>
      </c>
      <c r="E2685" s="2">
        <v>0</v>
      </c>
      <c r="F2685" s="2">
        <v>0</v>
      </c>
      <c r="G2685" s="2">
        <v>0</v>
      </c>
      <c r="H2685" s="2">
        <v>0</v>
      </c>
    </row>
    <row r="2686" spans="1:8" x14ac:dyDescent="0.2">
      <c r="A2686" t="s">
        <v>111</v>
      </c>
      <c r="B2686" t="s">
        <v>112</v>
      </c>
      <c r="C2686" s="2">
        <v>21000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</row>
    <row r="2687" spans="1:8" x14ac:dyDescent="0.2">
      <c r="A2687" s="68" t="s">
        <v>538</v>
      </c>
      <c r="B2687" s="68"/>
      <c r="C2687" s="18">
        <v>240000</v>
      </c>
      <c r="D2687" s="18">
        <v>240000</v>
      </c>
      <c r="E2687" s="18">
        <v>240000</v>
      </c>
      <c r="F2687" s="18">
        <v>100</v>
      </c>
      <c r="G2687" s="18">
        <v>100</v>
      </c>
      <c r="H2687" s="18">
        <v>100</v>
      </c>
    </row>
    <row r="2688" spans="1:8" x14ac:dyDescent="0.2">
      <c r="A2688" s="69" t="s">
        <v>242</v>
      </c>
      <c r="B2688" s="69"/>
      <c r="C2688" s="15">
        <v>240000</v>
      </c>
      <c r="D2688" s="15">
        <v>240000</v>
      </c>
      <c r="E2688" s="15">
        <v>240000</v>
      </c>
      <c r="F2688" s="15">
        <v>100</v>
      </c>
      <c r="G2688" s="15">
        <v>100</v>
      </c>
      <c r="H2688" s="15">
        <v>100</v>
      </c>
    </row>
    <row r="2689" spans="1:8" x14ac:dyDescent="0.2">
      <c r="A2689" s="69" t="s">
        <v>243</v>
      </c>
      <c r="B2689" s="69"/>
      <c r="C2689" s="15">
        <v>240000</v>
      </c>
      <c r="D2689" s="15">
        <v>240000</v>
      </c>
      <c r="E2689" s="15">
        <v>240000</v>
      </c>
      <c r="F2689" s="15">
        <v>100</v>
      </c>
      <c r="G2689" s="15">
        <v>100</v>
      </c>
      <c r="H2689" s="15">
        <v>100</v>
      </c>
    </row>
    <row r="2690" spans="1:8" x14ac:dyDescent="0.2">
      <c r="A2690" s="70" t="s">
        <v>275</v>
      </c>
      <c r="B2690" s="70"/>
      <c r="C2690" s="16">
        <v>240000</v>
      </c>
      <c r="D2690" s="16">
        <v>240000</v>
      </c>
      <c r="E2690" s="16">
        <v>240000</v>
      </c>
      <c r="F2690" s="16">
        <v>100</v>
      </c>
      <c r="G2690" s="16">
        <v>100</v>
      </c>
      <c r="H2690" s="16">
        <v>100</v>
      </c>
    </row>
    <row r="2691" spans="1:8" x14ac:dyDescent="0.2">
      <c r="A2691" s="70" t="s">
        <v>534</v>
      </c>
      <c r="B2691" s="70"/>
      <c r="C2691" s="16">
        <v>240000</v>
      </c>
      <c r="D2691" s="16">
        <v>240000</v>
      </c>
      <c r="E2691" s="16">
        <v>240000</v>
      </c>
      <c r="F2691" s="16">
        <v>100</v>
      </c>
      <c r="G2691" s="16">
        <v>100</v>
      </c>
      <c r="H2691" s="16">
        <v>100</v>
      </c>
    </row>
    <row r="2692" spans="1:8" x14ac:dyDescent="0.2">
      <c r="A2692" t="s">
        <v>21</v>
      </c>
      <c r="B2692" t="s">
        <v>22</v>
      </c>
      <c r="C2692" s="2">
        <v>240000</v>
      </c>
      <c r="D2692" s="2">
        <v>240000</v>
      </c>
      <c r="E2692" s="2">
        <v>240000</v>
      </c>
      <c r="F2692" s="2">
        <v>100</v>
      </c>
      <c r="G2692" s="2">
        <v>100</v>
      </c>
      <c r="H2692" s="2">
        <v>100</v>
      </c>
    </row>
    <row r="2693" spans="1:8" x14ac:dyDescent="0.2">
      <c r="A2693" t="s">
        <v>154</v>
      </c>
      <c r="B2693" t="s">
        <v>155</v>
      </c>
      <c r="C2693" s="2">
        <v>240000</v>
      </c>
      <c r="D2693" s="2">
        <v>240000</v>
      </c>
      <c r="E2693" s="2">
        <v>240000</v>
      </c>
      <c r="F2693" s="2">
        <v>100</v>
      </c>
      <c r="G2693" s="2">
        <v>100</v>
      </c>
      <c r="H2693" s="2">
        <v>100</v>
      </c>
    </row>
    <row r="2694" spans="1:8" x14ac:dyDescent="0.2">
      <c r="A2694" t="s">
        <v>160</v>
      </c>
      <c r="B2694" t="s">
        <v>161</v>
      </c>
      <c r="C2694" s="2">
        <v>240000</v>
      </c>
      <c r="D2694" s="2">
        <v>0</v>
      </c>
      <c r="E2694" s="2">
        <v>0</v>
      </c>
      <c r="F2694" s="2">
        <v>0</v>
      </c>
      <c r="G2694" s="2">
        <v>0</v>
      </c>
      <c r="H2694" s="2">
        <v>0</v>
      </c>
    </row>
    <row r="2695" spans="1:8" x14ac:dyDescent="0.2">
      <c r="A2695" s="48" t="s">
        <v>210</v>
      </c>
      <c r="B2695" s="48"/>
      <c r="C2695" s="2">
        <v>11521400</v>
      </c>
      <c r="D2695" s="2">
        <v>11519400</v>
      </c>
      <c r="E2695" s="2">
        <v>11519400</v>
      </c>
      <c r="F2695" s="2">
        <v>99.982600000000005</v>
      </c>
      <c r="G2695" s="2">
        <v>100</v>
      </c>
      <c r="H2695" s="2">
        <v>99.982600000000005</v>
      </c>
    </row>
    <row r="2696" spans="1:8" x14ac:dyDescent="0.2">
      <c r="A2696" s="48" t="s">
        <v>541</v>
      </c>
      <c r="B2696" s="48"/>
      <c r="C2696" s="2">
        <v>11521400</v>
      </c>
      <c r="D2696" s="2">
        <v>11519400</v>
      </c>
      <c r="E2696" s="2">
        <v>11519400</v>
      </c>
      <c r="F2696" s="2">
        <v>99.982600000000005</v>
      </c>
      <c r="G2696" s="2">
        <v>100</v>
      </c>
      <c r="H2696" s="2">
        <v>99.982600000000005</v>
      </c>
    </row>
    <row r="2697" spans="1:8" x14ac:dyDescent="0.2">
      <c r="A2697" s="67" t="s">
        <v>519</v>
      </c>
      <c r="B2697" s="67"/>
      <c r="C2697" s="17">
        <v>1094400</v>
      </c>
      <c r="D2697" s="17">
        <v>1094400</v>
      </c>
      <c r="E2697" s="17">
        <v>1094400</v>
      </c>
      <c r="F2697" s="17">
        <v>100</v>
      </c>
      <c r="G2697" s="17">
        <v>100</v>
      </c>
      <c r="H2697" s="17">
        <v>100</v>
      </c>
    </row>
    <row r="2698" spans="1:8" x14ac:dyDescent="0.2">
      <c r="A2698" s="68" t="s">
        <v>525</v>
      </c>
      <c r="B2698" s="68"/>
      <c r="C2698" s="18">
        <v>932700</v>
      </c>
      <c r="D2698" s="18">
        <v>932700</v>
      </c>
      <c r="E2698" s="18">
        <v>932700</v>
      </c>
      <c r="F2698" s="18">
        <v>100</v>
      </c>
      <c r="G2698" s="18">
        <v>100</v>
      </c>
      <c r="H2698" s="18">
        <v>100</v>
      </c>
    </row>
    <row r="2699" spans="1:8" x14ac:dyDescent="0.2">
      <c r="A2699" s="69" t="s">
        <v>242</v>
      </c>
      <c r="B2699" s="69"/>
      <c r="C2699" s="15">
        <v>932700</v>
      </c>
      <c r="D2699" s="15">
        <v>932700</v>
      </c>
      <c r="E2699" s="15">
        <v>932700</v>
      </c>
      <c r="F2699" s="15">
        <v>100</v>
      </c>
      <c r="G2699" s="15">
        <v>100</v>
      </c>
      <c r="H2699" s="15">
        <v>100</v>
      </c>
    </row>
    <row r="2700" spans="1:8" x14ac:dyDescent="0.2">
      <c r="A2700" s="69" t="s">
        <v>243</v>
      </c>
      <c r="B2700" s="69"/>
      <c r="C2700" s="15">
        <v>932700</v>
      </c>
      <c r="D2700" s="15">
        <v>932700</v>
      </c>
      <c r="E2700" s="15">
        <v>932700</v>
      </c>
      <c r="F2700" s="15">
        <v>100</v>
      </c>
      <c r="G2700" s="15">
        <v>100</v>
      </c>
      <c r="H2700" s="15">
        <v>100</v>
      </c>
    </row>
    <row r="2701" spans="1:8" x14ac:dyDescent="0.2">
      <c r="A2701" s="70" t="s">
        <v>257</v>
      </c>
      <c r="B2701" s="70"/>
      <c r="C2701" s="16">
        <v>932700</v>
      </c>
      <c r="D2701" s="16">
        <v>932700</v>
      </c>
      <c r="E2701" s="16">
        <v>932700</v>
      </c>
      <c r="F2701" s="16">
        <v>100</v>
      </c>
      <c r="G2701" s="16">
        <v>100</v>
      </c>
      <c r="H2701" s="16">
        <v>100</v>
      </c>
    </row>
    <row r="2702" spans="1:8" x14ac:dyDescent="0.2">
      <c r="A2702" s="70" t="s">
        <v>521</v>
      </c>
      <c r="B2702" s="70"/>
      <c r="C2702" s="16">
        <v>932700</v>
      </c>
      <c r="D2702" s="16">
        <v>932700</v>
      </c>
      <c r="E2702" s="16">
        <v>932700</v>
      </c>
      <c r="F2702" s="16">
        <v>100</v>
      </c>
      <c r="G2702" s="16">
        <v>100</v>
      </c>
      <c r="H2702" s="16">
        <v>100</v>
      </c>
    </row>
    <row r="2703" spans="1:8" x14ac:dyDescent="0.2">
      <c r="A2703" t="s">
        <v>8</v>
      </c>
      <c r="B2703" t="s">
        <v>20</v>
      </c>
      <c r="C2703" s="2">
        <v>932700</v>
      </c>
      <c r="D2703" s="2">
        <v>932700</v>
      </c>
      <c r="E2703" s="2">
        <v>932700</v>
      </c>
      <c r="F2703" s="2">
        <v>100</v>
      </c>
      <c r="G2703" s="2">
        <v>100</v>
      </c>
      <c r="H2703" s="2">
        <v>100</v>
      </c>
    </row>
    <row r="2704" spans="1:8" x14ac:dyDescent="0.2">
      <c r="A2704" t="s">
        <v>101</v>
      </c>
      <c r="B2704" t="s">
        <v>102</v>
      </c>
      <c r="C2704" s="2">
        <v>927700</v>
      </c>
      <c r="D2704" s="2">
        <v>927700</v>
      </c>
      <c r="E2704" s="2">
        <v>927700</v>
      </c>
      <c r="F2704" s="2">
        <v>100</v>
      </c>
      <c r="G2704" s="2">
        <v>100</v>
      </c>
      <c r="H2704" s="2">
        <v>100</v>
      </c>
    </row>
    <row r="2705" spans="1:8" x14ac:dyDescent="0.2">
      <c r="A2705" t="s">
        <v>103</v>
      </c>
      <c r="B2705" t="s">
        <v>104</v>
      </c>
      <c r="C2705" s="2">
        <v>48000</v>
      </c>
      <c r="D2705" s="2">
        <v>0</v>
      </c>
      <c r="E2705" s="2">
        <v>0</v>
      </c>
      <c r="F2705" s="2">
        <v>0</v>
      </c>
      <c r="G2705" s="2">
        <v>0</v>
      </c>
      <c r="H2705" s="2">
        <v>0</v>
      </c>
    </row>
    <row r="2706" spans="1:8" x14ac:dyDescent="0.2">
      <c r="A2706" t="s">
        <v>105</v>
      </c>
      <c r="B2706" t="s">
        <v>106</v>
      </c>
      <c r="C2706" s="2">
        <v>396500</v>
      </c>
      <c r="D2706" s="2">
        <v>0</v>
      </c>
      <c r="E2706" s="2">
        <v>0</v>
      </c>
      <c r="F2706" s="2">
        <v>0</v>
      </c>
      <c r="G2706" s="2">
        <v>0</v>
      </c>
      <c r="H2706" s="2">
        <v>0</v>
      </c>
    </row>
    <row r="2707" spans="1:8" x14ac:dyDescent="0.2">
      <c r="A2707" t="s">
        <v>107</v>
      </c>
      <c r="B2707" t="s">
        <v>108</v>
      </c>
      <c r="C2707" s="2">
        <v>426200</v>
      </c>
      <c r="D2707" s="2">
        <v>0</v>
      </c>
      <c r="E2707" s="2">
        <v>0</v>
      </c>
      <c r="F2707" s="2">
        <v>0</v>
      </c>
      <c r="G2707" s="2">
        <v>0</v>
      </c>
      <c r="H2707" s="2">
        <v>0</v>
      </c>
    </row>
    <row r="2708" spans="1:8" x14ac:dyDescent="0.2">
      <c r="A2708" t="s">
        <v>111</v>
      </c>
      <c r="B2708" t="s">
        <v>112</v>
      </c>
      <c r="C2708" s="2">
        <v>57000</v>
      </c>
      <c r="D2708" s="2">
        <v>0</v>
      </c>
      <c r="E2708" s="2">
        <v>0</v>
      </c>
      <c r="F2708" s="2">
        <v>0</v>
      </c>
      <c r="G2708" s="2">
        <v>0</v>
      </c>
      <c r="H2708" s="2">
        <v>0</v>
      </c>
    </row>
    <row r="2709" spans="1:8" x14ac:dyDescent="0.2">
      <c r="A2709" t="s">
        <v>113</v>
      </c>
      <c r="B2709" t="s">
        <v>114</v>
      </c>
      <c r="C2709" s="2">
        <v>5000</v>
      </c>
      <c r="D2709" s="2">
        <v>5000</v>
      </c>
      <c r="E2709" s="2">
        <v>5000</v>
      </c>
      <c r="F2709" s="2">
        <v>100</v>
      </c>
      <c r="G2709" s="2">
        <v>100</v>
      </c>
      <c r="H2709" s="2">
        <v>100</v>
      </c>
    </row>
    <row r="2710" spans="1:8" x14ac:dyDescent="0.2">
      <c r="A2710" t="s">
        <v>117</v>
      </c>
      <c r="B2710" t="s">
        <v>118</v>
      </c>
      <c r="C2710" s="2">
        <v>5000</v>
      </c>
      <c r="D2710" s="2">
        <v>0</v>
      </c>
      <c r="E2710" s="2">
        <v>0</v>
      </c>
      <c r="F2710" s="2">
        <v>0</v>
      </c>
      <c r="G2710" s="2">
        <v>0</v>
      </c>
      <c r="H2710" s="2">
        <v>0</v>
      </c>
    </row>
    <row r="2711" spans="1:8" x14ac:dyDescent="0.2">
      <c r="A2711" s="68" t="s">
        <v>526</v>
      </c>
      <c r="B2711" s="68"/>
      <c r="C2711" s="18">
        <v>158700</v>
      </c>
      <c r="D2711" s="18">
        <v>158700</v>
      </c>
      <c r="E2711" s="18">
        <v>158700</v>
      </c>
      <c r="F2711" s="18">
        <v>100</v>
      </c>
      <c r="G2711" s="18">
        <v>100</v>
      </c>
      <c r="H2711" s="18">
        <v>100</v>
      </c>
    </row>
    <row r="2712" spans="1:8" x14ac:dyDescent="0.2">
      <c r="A2712" s="69" t="s">
        <v>242</v>
      </c>
      <c r="B2712" s="69"/>
      <c r="C2712" s="15">
        <v>158700</v>
      </c>
      <c r="D2712" s="15">
        <v>158700</v>
      </c>
      <c r="E2712" s="15">
        <v>158700</v>
      </c>
      <c r="F2712" s="15">
        <v>100</v>
      </c>
      <c r="G2712" s="15">
        <v>100</v>
      </c>
      <c r="H2712" s="15">
        <v>100</v>
      </c>
    </row>
    <row r="2713" spans="1:8" x14ac:dyDescent="0.2">
      <c r="A2713" s="69" t="s">
        <v>243</v>
      </c>
      <c r="B2713" s="69"/>
      <c r="C2713" s="15">
        <v>158700</v>
      </c>
      <c r="D2713" s="15">
        <v>158700</v>
      </c>
      <c r="E2713" s="15">
        <v>158700</v>
      </c>
      <c r="F2713" s="15">
        <v>100</v>
      </c>
      <c r="G2713" s="15">
        <v>100</v>
      </c>
      <c r="H2713" s="15">
        <v>100</v>
      </c>
    </row>
    <row r="2714" spans="1:8" x14ac:dyDescent="0.2">
      <c r="A2714" s="70" t="s">
        <v>257</v>
      </c>
      <c r="B2714" s="70"/>
      <c r="C2714" s="16">
        <v>158700</v>
      </c>
      <c r="D2714" s="16">
        <v>158700</v>
      </c>
      <c r="E2714" s="16">
        <v>158700</v>
      </c>
      <c r="F2714" s="16">
        <v>100</v>
      </c>
      <c r="G2714" s="16">
        <v>100</v>
      </c>
      <c r="H2714" s="16">
        <v>100</v>
      </c>
    </row>
    <row r="2715" spans="1:8" x14ac:dyDescent="0.2">
      <c r="A2715" s="70" t="s">
        <v>521</v>
      </c>
      <c r="B2715" s="70"/>
      <c r="C2715" s="16">
        <v>158700</v>
      </c>
      <c r="D2715" s="16">
        <v>158700</v>
      </c>
      <c r="E2715" s="16">
        <v>158700</v>
      </c>
      <c r="F2715" s="16">
        <v>100</v>
      </c>
      <c r="G2715" s="16">
        <v>100</v>
      </c>
      <c r="H2715" s="16">
        <v>100</v>
      </c>
    </row>
    <row r="2716" spans="1:8" x14ac:dyDescent="0.2">
      <c r="A2716" t="s">
        <v>21</v>
      </c>
      <c r="B2716" t="s">
        <v>22</v>
      </c>
      <c r="C2716" s="2">
        <v>158700</v>
      </c>
      <c r="D2716" s="2">
        <v>158700</v>
      </c>
      <c r="E2716" s="2">
        <v>158700</v>
      </c>
      <c r="F2716" s="2">
        <v>100</v>
      </c>
      <c r="G2716" s="2">
        <v>100</v>
      </c>
      <c r="H2716" s="2">
        <v>100</v>
      </c>
    </row>
    <row r="2717" spans="1:8" x14ac:dyDescent="0.2">
      <c r="A2717" t="s">
        <v>154</v>
      </c>
      <c r="B2717" t="s">
        <v>155</v>
      </c>
      <c r="C2717" s="2">
        <v>158700</v>
      </c>
      <c r="D2717" s="2">
        <v>158700</v>
      </c>
      <c r="E2717" s="2">
        <v>158700</v>
      </c>
      <c r="F2717" s="2">
        <v>100</v>
      </c>
      <c r="G2717" s="2">
        <v>100</v>
      </c>
      <c r="H2717" s="2">
        <v>100</v>
      </c>
    </row>
    <row r="2718" spans="1:8" x14ac:dyDescent="0.2">
      <c r="A2718" t="s">
        <v>158</v>
      </c>
      <c r="B2718" t="s">
        <v>159</v>
      </c>
      <c r="C2718" s="2">
        <v>158700</v>
      </c>
      <c r="D2718" s="2">
        <v>0</v>
      </c>
      <c r="E2718" s="2">
        <v>0</v>
      </c>
      <c r="F2718" s="2">
        <v>0</v>
      </c>
      <c r="G2718" s="2">
        <v>0</v>
      </c>
      <c r="H2718" s="2">
        <v>0</v>
      </c>
    </row>
    <row r="2719" spans="1:8" x14ac:dyDescent="0.2">
      <c r="A2719" s="68" t="s">
        <v>527</v>
      </c>
      <c r="B2719" s="68"/>
      <c r="C2719" s="18">
        <v>3000</v>
      </c>
      <c r="D2719" s="18">
        <v>3000</v>
      </c>
      <c r="E2719" s="18">
        <v>3000</v>
      </c>
      <c r="F2719" s="18">
        <v>100</v>
      </c>
      <c r="G2719" s="18">
        <v>100</v>
      </c>
      <c r="H2719" s="18">
        <v>100</v>
      </c>
    </row>
    <row r="2720" spans="1:8" x14ac:dyDescent="0.2">
      <c r="A2720" s="69" t="s">
        <v>242</v>
      </c>
      <c r="B2720" s="69"/>
      <c r="C2720" s="15">
        <v>3000</v>
      </c>
      <c r="D2720" s="15">
        <v>3000</v>
      </c>
      <c r="E2720" s="15">
        <v>3000</v>
      </c>
      <c r="F2720" s="15">
        <v>100</v>
      </c>
      <c r="G2720" s="15">
        <v>100</v>
      </c>
      <c r="H2720" s="15">
        <v>100</v>
      </c>
    </row>
    <row r="2721" spans="1:8" x14ac:dyDescent="0.2">
      <c r="A2721" s="69" t="s">
        <v>243</v>
      </c>
      <c r="B2721" s="69"/>
      <c r="C2721" s="15">
        <v>3000</v>
      </c>
      <c r="D2721" s="15">
        <v>3000</v>
      </c>
      <c r="E2721" s="15">
        <v>3000</v>
      </c>
      <c r="F2721" s="15">
        <v>100</v>
      </c>
      <c r="G2721" s="15">
        <v>100</v>
      </c>
      <c r="H2721" s="15">
        <v>100</v>
      </c>
    </row>
    <row r="2722" spans="1:8" x14ac:dyDescent="0.2">
      <c r="A2722" s="70" t="s">
        <v>257</v>
      </c>
      <c r="B2722" s="70"/>
      <c r="C2722" s="16">
        <v>3000</v>
      </c>
      <c r="D2722" s="16">
        <v>3000</v>
      </c>
      <c r="E2722" s="16">
        <v>3000</v>
      </c>
      <c r="F2722" s="16">
        <v>100</v>
      </c>
      <c r="G2722" s="16">
        <v>100</v>
      </c>
      <c r="H2722" s="16">
        <v>100</v>
      </c>
    </row>
    <row r="2723" spans="1:8" x14ac:dyDescent="0.2">
      <c r="A2723" s="70" t="s">
        <v>521</v>
      </c>
      <c r="B2723" s="70"/>
      <c r="C2723" s="16">
        <v>3000</v>
      </c>
      <c r="D2723" s="16">
        <v>3000</v>
      </c>
      <c r="E2723" s="16">
        <v>3000</v>
      </c>
      <c r="F2723" s="16">
        <v>100</v>
      </c>
      <c r="G2723" s="16">
        <v>100</v>
      </c>
      <c r="H2723" s="16">
        <v>100</v>
      </c>
    </row>
    <row r="2724" spans="1:8" x14ac:dyDescent="0.2">
      <c r="A2724" t="s">
        <v>21</v>
      </c>
      <c r="B2724" t="s">
        <v>22</v>
      </c>
      <c r="C2724" s="2">
        <v>3000</v>
      </c>
      <c r="D2724" s="2">
        <v>3000</v>
      </c>
      <c r="E2724" s="2">
        <v>3000</v>
      </c>
      <c r="F2724" s="2">
        <v>100</v>
      </c>
      <c r="G2724" s="2">
        <v>100</v>
      </c>
      <c r="H2724" s="2">
        <v>100</v>
      </c>
    </row>
    <row r="2725" spans="1:8" x14ac:dyDescent="0.2">
      <c r="A2725" t="s">
        <v>154</v>
      </c>
      <c r="B2725" t="s">
        <v>155</v>
      </c>
      <c r="C2725" s="2">
        <v>3000</v>
      </c>
      <c r="D2725" s="2">
        <v>3000</v>
      </c>
      <c r="E2725" s="2">
        <v>3000</v>
      </c>
      <c r="F2725" s="2">
        <v>100</v>
      </c>
      <c r="G2725" s="2">
        <v>100</v>
      </c>
      <c r="H2725" s="2">
        <v>100</v>
      </c>
    </row>
    <row r="2726" spans="1:8" x14ac:dyDescent="0.2">
      <c r="A2726" t="s">
        <v>160</v>
      </c>
      <c r="B2726" t="s">
        <v>161</v>
      </c>
      <c r="C2726" s="2">
        <v>3000</v>
      </c>
      <c r="D2726" s="2">
        <v>0</v>
      </c>
      <c r="E2726" s="2">
        <v>0</v>
      </c>
      <c r="F2726" s="2">
        <v>0</v>
      </c>
      <c r="G2726" s="2">
        <v>0</v>
      </c>
      <c r="H2726" s="2">
        <v>0</v>
      </c>
    </row>
    <row r="2727" spans="1:8" x14ac:dyDescent="0.2">
      <c r="A2727" s="67" t="s">
        <v>528</v>
      </c>
      <c r="B2727" s="67"/>
      <c r="C2727" s="17">
        <v>10427000</v>
      </c>
      <c r="D2727" s="17">
        <v>10425000</v>
      </c>
      <c r="E2727" s="17">
        <v>10425000</v>
      </c>
      <c r="F2727" s="17">
        <v>99.980800000000002</v>
      </c>
      <c r="G2727" s="17">
        <v>100</v>
      </c>
      <c r="H2727" s="17">
        <v>99.980800000000002</v>
      </c>
    </row>
    <row r="2728" spans="1:8" x14ac:dyDescent="0.2">
      <c r="A2728" s="68" t="s">
        <v>529</v>
      </c>
      <c r="B2728" s="68"/>
      <c r="C2728" s="18">
        <v>1273000</v>
      </c>
      <c r="D2728" s="18">
        <v>1271000</v>
      </c>
      <c r="E2728" s="18">
        <v>1271000</v>
      </c>
      <c r="F2728" s="18">
        <v>99.842799999999997</v>
      </c>
      <c r="G2728" s="18">
        <v>100</v>
      </c>
      <c r="H2728" s="18">
        <v>99.842799999999997</v>
      </c>
    </row>
    <row r="2729" spans="1:8" x14ac:dyDescent="0.2">
      <c r="A2729" s="69" t="s">
        <v>242</v>
      </c>
      <c r="B2729" s="69"/>
      <c r="C2729" s="15">
        <v>1273000</v>
      </c>
      <c r="D2729" s="15">
        <v>1271000</v>
      </c>
      <c r="E2729" s="15">
        <v>1271000</v>
      </c>
      <c r="F2729" s="15">
        <v>99.842799999999997</v>
      </c>
      <c r="G2729" s="15">
        <v>100</v>
      </c>
      <c r="H2729" s="15">
        <v>99.842799999999997</v>
      </c>
    </row>
    <row r="2730" spans="1:8" x14ac:dyDescent="0.2">
      <c r="A2730" s="69" t="s">
        <v>243</v>
      </c>
      <c r="B2730" s="69"/>
      <c r="C2730" s="15">
        <v>1273000</v>
      </c>
      <c r="D2730" s="15">
        <v>1271000</v>
      </c>
      <c r="E2730" s="15">
        <v>1271000</v>
      </c>
      <c r="F2730" s="15">
        <v>99.842799999999997</v>
      </c>
      <c r="G2730" s="15">
        <v>100</v>
      </c>
      <c r="H2730" s="15">
        <v>99.842799999999997</v>
      </c>
    </row>
    <row r="2731" spans="1:8" x14ac:dyDescent="0.2">
      <c r="A2731" s="70" t="s">
        <v>257</v>
      </c>
      <c r="B2731" s="70"/>
      <c r="C2731" s="16">
        <v>570000</v>
      </c>
      <c r="D2731" s="16">
        <v>570000</v>
      </c>
      <c r="E2731" s="16">
        <v>570000</v>
      </c>
      <c r="F2731" s="16">
        <v>100</v>
      </c>
      <c r="G2731" s="16">
        <v>100</v>
      </c>
      <c r="H2731" s="16">
        <v>100</v>
      </c>
    </row>
    <row r="2732" spans="1:8" x14ac:dyDescent="0.2">
      <c r="A2732" s="70" t="s">
        <v>258</v>
      </c>
      <c r="B2732" s="70"/>
      <c r="C2732" s="16">
        <v>570000</v>
      </c>
      <c r="D2732" s="16">
        <v>570000</v>
      </c>
      <c r="E2732" s="16">
        <v>570000</v>
      </c>
      <c r="F2732" s="16">
        <v>100</v>
      </c>
      <c r="G2732" s="16">
        <v>100</v>
      </c>
      <c r="H2732" s="16">
        <v>100</v>
      </c>
    </row>
    <row r="2733" spans="1:8" x14ac:dyDescent="0.2">
      <c r="A2733" t="s">
        <v>8</v>
      </c>
      <c r="B2733" t="s">
        <v>20</v>
      </c>
      <c r="C2733" s="2">
        <v>570000</v>
      </c>
      <c r="D2733" s="2">
        <v>570000</v>
      </c>
      <c r="E2733" s="2">
        <v>570000</v>
      </c>
      <c r="F2733" s="2">
        <v>100</v>
      </c>
      <c r="G2733" s="2">
        <v>100</v>
      </c>
      <c r="H2733" s="2">
        <v>100</v>
      </c>
    </row>
    <row r="2734" spans="1:8" x14ac:dyDescent="0.2">
      <c r="A2734" t="s">
        <v>93</v>
      </c>
      <c r="B2734" t="s">
        <v>94</v>
      </c>
      <c r="C2734" s="2">
        <v>565000</v>
      </c>
      <c r="D2734" s="2">
        <v>565000</v>
      </c>
      <c r="E2734" s="2">
        <v>565000</v>
      </c>
      <c r="F2734" s="2">
        <v>100</v>
      </c>
      <c r="G2734" s="2">
        <v>100</v>
      </c>
      <c r="H2734" s="2">
        <v>100</v>
      </c>
    </row>
    <row r="2735" spans="1:8" x14ac:dyDescent="0.2">
      <c r="A2735" t="s">
        <v>95</v>
      </c>
      <c r="B2735" t="s">
        <v>96</v>
      </c>
      <c r="C2735" s="2">
        <v>460000</v>
      </c>
      <c r="D2735" s="2">
        <v>0</v>
      </c>
      <c r="E2735" s="2">
        <v>0</v>
      </c>
      <c r="F2735" s="2">
        <v>0</v>
      </c>
      <c r="G2735" s="2">
        <v>0</v>
      </c>
      <c r="H2735" s="2">
        <v>0</v>
      </c>
    </row>
    <row r="2736" spans="1:8" x14ac:dyDescent="0.2">
      <c r="A2736" t="s">
        <v>97</v>
      </c>
      <c r="B2736" t="s">
        <v>98</v>
      </c>
      <c r="C2736" s="2">
        <v>20000</v>
      </c>
      <c r="D2736" s="2">
        <v>0</v>
      </c>
      <c r="E2736" s="2">
        <v>0</v>
      </c>
      <c r="F2736" s="2">
        <v>0</v>
      </c>
      <c r="G2736" s="2">
        <v>0</v>
      </c>
      <c r="H2736" s="2">
        <v>0</v>
      </c>
    </row>
    <row r="2737" spans="1:8" x14ac:dyDescent="0.2">
      <c r="A2737" t="s">
        <v>99</v>
      </c>
      <c r="B2737" t="s">
        <v>100</v>
      </c>
      <c r="C2737" s="2">
        <v>85000</v>
      </c>
      <c r="D2737" s="2">
        <v>0</v>
      </c>
      <c r="E2737" s="2">
        <v>0</v>
      </c>
      <c r="F2737" s="2">
        <v>0</v>
      </c>
      <c r="G2737" s="2">
        <v>0</v>
      </c>
      <c r="H2737" s="2">
        <v>0</v>
      </c>
    </row>
    <row r="2738" spans="1:8" x14ac:dyDescent="0.2">
      <c r="A2738" t="s">
        <v>101</v>
      </c>
      <c r="B2738" t="s">
        <v>102</v>
      </c>
      <c r="C2738" s="2">
        <v>5000</v>
      </c>
      <c r="D2738" s="2">
        <v>5000</v>
      </c>
      <c r="E2738" s="2">
        <v>5000</v>
      </c>
      <c r="F2738" s="2">
        <v>100</v>
      </c>
      <c r="G2738" s="2">
        <v>100</v>
      </c>
      <c r="H2738" s="2">
        <v>100</v>
      </c>
    </row>
    <row r="2739" spans="1:8" x14ac:dyDescent="0.2">
      <c r="A2739" t="s">
        <v>103</v>
      </c>
      <c r="B2739" t="s">
        <v>104</v>
      </c>
      <c r="C2739" s="2">
        <v>5000</v>
      </c>
      <c r="D2739" s="2">
        <v>0</v>
      </c>
      <c r="E2739" s="2">
        <v>0</v>
      </c>
      <c r="F2739" s="2">
        <v>0</v>
      </c>
      <c r="G2739" s="2">
        <v>0</v>
      </c>
      <c r="H2739" s="2">
        <v>0</v>
      </c>
    </row>
    <row r="2740" spans="1:8" x14ac:dyDescent="0.2">
      <c r="A2740" s="70" t="s">
        <v>403</v>
      </c>
      <c r="B2740" s="70"/>
      <c r="C2740" s="16">
        <v>9000</v>
      </c>
      <c r="D2740" s="16">
        <v>8000</v>
      </c>
      <c r="E2740" s="16">
        <v>8000</v>
      </c>
      <c r="F2740" s="16">
        <v>88.888800000000003</v>
      </c>
      <c r="G2740" s="16">
        <v>100</v>
      </c>
      <c r="H2740" s="16">
        <v>88.888800000000003</v>
      </c>
    </row>
    <row r="2741" spans="1:8" x14ac:dyDescent="0.2">
      <c r="A2741" s="70" t="s">
        <v>530</v>
      </c>
      <c r="B2741" s="70"/>
      <c r="C2741" s="16">
        <v>8000</v>
      </c>
      <c r="D2741" s="16">
        <v>8000</v>
      </c>
      <c r="E2741" s="16">
        <v>8000</v>
      </c>
      <c r="F2741" s="16">
        <v>100</v>
      </c>
      <c r="G2741" s="16">
        <v>100</v>
      </c>
      <c r="H2741" s="16">
        <v>100</v>
      </c>
    </row>
    <row r="2742" spans="1:8" x14ac:dyDescent="0.2">
      <c r="A2742" t="s">
        <v>8</v>
      </c>
      <c r="B2742" t="s">
        <v>20</v>
      </c>
      <c r="C2742" s="2">
        <v>8000</v>
      </c>
      <c r="D2742" s="2">
        <v>8000</v>
      </c>
      <c r="E2742" s="2">
        <v>8000</v>
      </c>
      <c r="F2742" s="2">
        <v>100</v>
      </c>
      <c r="G2742" s="2">
        <v>100</v>
      </c>
      <c r="H2742" s="2">
        <v>100</v>
      </c>
    </row>
    <row r="2743" spans="1:8" x14ac:dyDescent="0.2">
      <c r="A2743" t="s">
        <v>101</v>
      </c>
      <c r="B2743" t="s">
        <v>102</v>
      </c>
      <c r="C2743" s="2">
        <v>8000</v>
      </c>
      <c r="D2743" s="2">
        <v>8000</v>
      </c>
      <c r="E2743" s="2">
        <v>8000</v>
      </c>
      <c r="F2743" s="2">
        <v>100</v>
      </c>
      <c r="G2743" s="2">
        <v>100</v>
      </c>
      <c r="H2743" s="2">
        <v>100</v>
      </c>
    </row>
    <row r="2744" spans="1:8" x14ac:dyDescent="0.2">
      <c r="A2744" t="s">
        <v>107</v>
      </c>
      <c r="B2744" t="s">
        <v>108</v>
      </c>
      <c r="C2744" s="2">
        <v>5000</v>
      </c>
      <c r="D2744" s="2">
        <v>0</v>
      </c>
      <c r="E2744" s="2">
        <v>0</v>
      </c>
      <c r="F2744" s="2">
        <v>0</v>
      </c>
      <c r="G2744" s="2">
        <v>0</v>
      </c>
      <c r="H2744" s="2">
        <v>0</v>
      </c>
    </row>
    <row r="2745" spans="1:8" x14ac:dyDescent="0.2">
      <c r="A2745" t="s">
        <v>111</v>
      </c>
      <c r="B2745" t="s">
        <v>112</v>
      </c>
      <c r="C2745" s="2">
        <v>3000</v>
      </c>
      <c r="D2745" s="2">
        <v>0</v>
      </c>
      <c r="E2745" s="2">
        <v>0</v>
      </c>
      <c r="F2745" s="2">
        <v>0</v>
      </c>
      <c r="G2745" s="2">
        <v>0</v>
      </c>
      <c r="H2745" s="2">
        <v>0</v>
      </c>
    </row>
    <row r="2746" spans="1:8" x14ac:dyDescent="0.2">
      <c r="A2746" s="70" t="s">
        <v>531</v>
      </c>
      <c r="B2746" s="70"/>
      <c r="C2746" s="16">
        <v>1000</v>
      </c>
      <c r="D2746" s="16">
        <v>0</v>
      </c>
      <c r="E2746" s="16">
        <v>0</v>
      </c>
      <c r="F2746" s="16">
        <v>0</v>
      </c>
      <c r="G2746" s="16">
        <v>0</v>
      </c>
      <c r="H2746" s="16">
        <v>0</v>
      </c>
    </row>
    <row r="2747" spans="1:8" x14ac:dyDescent="0.2">
      <c r="A2747" t="s">
        <v>8</v>
      </c>
      <c r="B2747" t="s">
        <v>20</v>
      </c>
      <c r="C2747" s="2">
        <v>1000</v>
      </c>
      <c r="D2747" s="2">
        <v>0</v>
      </c>
      <c r="E2747" s="2">
        <v>0</v>
      </c>
      <c r="F2747" s="2">
        <v>0</v>
      </c>
      <c r="G2747" s="2">
        <v>0</v>
      </c>
      <c r="H2747" s="2">
        <v>0</v>
      </c>
    </row>
    <row r="2748" spans="1:8" x14ac:dyDescent="0.2">
      <c r="A2748" t="s">
        <v>101</v>
      </c>
      <c r="B2748" t="s">
        <v>102</v>
      </c>
      <c r="C2748" s="2">
        <v>1000</v>
      </c>
      <c r="D2748" s="2">
        <v>0</v>
      </c>
      <c r="E2748" s="2">
        <v>0</v>
      </c>
      <c r="F2748" s="2">
        <v>0</v>
      </c>
      <c r="G2748" s="2">
        <v>0</v>
      </c>
      <c r="H2748" s="2">
        <v>0</v>
      </c>
    </row>
    <row r="2749" spans="1:8" x14ac:dyDescent="0.2">
      <c r="A2749" t="s">
        <v>111</v>
      </c>
      <c r="B2749" t="s">
        <v>112</v>
      </c>
      <c r="C2749" s="2">
        <v>1000</v>
      </c>
      <c r="D2749" s="2">
        <v>0</v>
      </c>
      <c r="E2749" s="2">
        <v>0</v>
      </c>
      <c r="F2749" s="2">
        <v>0</v>
      </c>
      <c r="G2749" s="2">
        <v>0</v>
      </c>
      <c r="H2749" s="2">
        <v>0</v>
      </c>
    </row>
    <row r="2750" spans="1:8" x14ac:dyDescent="0.2">
      <c r="A2750" s="70" t="s">
        <v>271</v>
      </c>
      <c r="B2750" s="70"/>
      <c r="C2750" s="16">
        <v>213000</v>
      </c>
      <c r="D2750" s="16">
        <v>212000</v>
      </c>
      <c r="E2750" s="16">
        <v>212000</v>
      </c>
      <c r="F2750" s="16">
        <v>99.530500000000004</v>
      </c>
      <c r="G2750" s="16">
        <v>100</v>
      </c>
      <c r="H2750" s="16">
        <v>99.530500000000004</v>
      </c>
    </row>
    <row r="2751" spans="1:8" x14ac:dyDescent="0.2">
      <c r="A2751" s="70" t="s">
        <v>532</v>
      </c>
      <c r="B2751" s="70"/>
      <c r="C2751" s="16">
        <v>212000</v>
      </c>
      <c r="D2751" s="16">
        <v>212000</v>
      </c>
      <c r="E2751" s="16">
        <v>212000</v>
      </c>
      <c r="F2751" s="16">
        <v>100</v>
      </c>
      <c r="G2751" s="16">
        <v>100</v>
      </c>
      <c r="H2751" s="16">
        <v>100</v>
      </c>
    </row>
    <row r="2752" spans="1:8" x14ac:dyDescent="0.2">
      <c r="A2752" t="s">
        <v>8</v>
      </c>
      <c r="B2752" t="s">
        <v>20</v>
      </c>
      <c r="C2752" s="2">
        <v>212000</v>
      </c>
      <c r="D2752" s="2">
        <v>212000</v>
      </c>
      <c r="E2752" s="2">
        <v>212000</v>
      </c>
      <c r="F2752" s="2">
        <v>100</v>
      </c>
      <c r="G2752" s="2">
        <v>100</v>
      </c>
      <c r="H2752" s="2">
        <v>100</v>
      </c>
    </row>
    <row r="2753" spans="1:8" x14ac:dyDescent="0.2">
      <c r="A2753" t="s">
        <v>101</v>
      </c>
      <c r="B2753" t="s">
        <v>102</v>
      </c>
      <c r="C2753" s="2">
        <v>212000</v>
      </c>
      <c r="D2753" s="2">
        <v>212000</v>
      </c>
      <c r="E2753" s="2">
        <v>212000</v>
      </c>
      <c r="F2753" s="2">
        <v>100</v>
      </c>
      <c r="G2753" s="2">
        <v>100</v>
      </c>
      <c r="H2753" s="2">
        <v>100</v>
      </c>
    </row>
    <row r="2754" spans="1:8" x14ac:dyDescent="0.2">
      <c r="A2754" t="s">
        <v>105</v>
      </c>
      <c r="B2754" t="s">
        <v>106</v>
      </c>
      <c r="C2754" s="2">
        <v>168000</v>
      </c>
      <c r="D2754" s="2">
        <v>0</v>
      </c>
      <c r="E2754" s="2">
        <v>0</v>
      </c>
      <c r="F2754" s="2">
        <v>0</v>
      </c>
      <c r="G2754" s="2">
        <v>0</v>
      </c>
      <c r="H2754" s="2">
        <v>0</v>
      </c>
    </row>
    <row r="2755" spans="1:8" x14ac:dyDescent="0.2">
      <c r="A2755" t="s">
        <v>107</v>
      </c>
      <c r="B2755" t="s">
        <v>108</v>
      </c>
      <c r="C2755" s="2">
        <v>5000</v>
      </c>
      <c r="D2755" s="2">
        <v>0</v>
      </c>
      <c r="E2755" s="2">
        <v>0</v>
      </c>
      <c r="F2755" s="2">
        <v>0</v>
      </c>
      <c r="G2755" s="2">
        <v>0</v>
      </c>
      <c r="H2755" s="2">
        <v>0</v>
      </c>
    </row>
    <row r="2756" spans="1:8" x14ac:dyDescent="0.2">
      <c r="A2756" t="s">
        <v>111</v>
      </c>
      <c r="B2756" t="s">
        <v>112</v>
      </c>
      <c r="C2756" s="2">
        <v>39000</v>
      </c>
      <c r="D2756" s="2">
        <v>0</v>
      </c>
      <c r="E2756" s="2">
        <v>0</v>
      </c>
      <c r="F2756" s="2">
        <v>0</v>
      </c>
      <c r="G2756" s="2">
        <v>0</v>
      </c>
      <c r="H2756" s="2">
        <v>0</v>
      </c>
    </row>
    <row r="2757" spans="1:8" x14ac:dyDescent="0.2">
      <c r="A2757" s="70" t="s">
        <v>533</v>
      </c>
      <c r="B2757" s="70"/>
      <c r="C2757" s="16">
        <v>1000</v>
      </c>
      <c r="D2757" s="16">
        <v>0</v>
      </c>
      <c r="E2757" s="16">
        <v>0</v>
      </c>
      <c r="F2757" s="16">
        <v>0</v>
      </c>
      <c r="G2757" s="16">
        <v>0</v>
      </c>
      <c r="H2757" s="16">
        <v>0</v>
      </c>
    </row>
    <row r="2758" spans="1:8" x14ac:dyDescent="0.2">
      <c r="A2758" t="s">
        <v>8</v>
      </c>
      <c r="B2758" t="s">
        <v>20</v>
      </c>
      <c r="C2758" s="2">
        <v>1000</v>
      </c>
      <c r="D2758" s="2">
        <v>0</v>
      </c>
      <c r="E2758" s="2">
        <v>0</v>
      </c>
      <c r="F2758" s="2">
        <v>0</v>
      </c>
      <c r="G2758" s="2">
        <v>0</v>
      </c>
      <c r="H2758" s="2">
        <v>0</v>
      </c>
    </row>
    <row r="2759" spans="1:8" x14ac:dyDescent="0.2">
      <c r="A2759" t="s">
        <v>101</v>
      </c>
      <c r="B2759" t="s">
        <v>102</v>
      </c>
      <c r="C2759" s="2">
        <v>1000</v>
      </c>
      <c r="D2759" s="2">
        <v>0</v>
      </c>
      <c r="E2759" s="2">
        <v>0</v>
      </c>
      <c r="F2759" s="2">
        <v>0</v>
      </c>
      <c r="G2759" s="2">
        <v>0</v>
      </c>
      <c r="H2759" s="2">
        <v>0</v>
      </c>
    </row>
    <row r="2760" spans="1:8" x14ac:dyDescent="0.2">
      <c r="A2760" t="s">
        <v>111</v>
      </c>
      <c r="B2760" t="s">
        <v>112</v>
      </c>
      <c r="C2760" s="2">
        <v>1000</v>
      </c>
      <c r="D2760" s="2">
        <v>0</v>
      </c>
      <c r="E2760" s="2">
        <v>0</v>
      </c>
      <c r="F2760" s="2">
        <v>0</v>
      </c>
      <c r="G2760" s="2">
        <v>0</v>
      </c>
      <c r="H2760" s="2">
        <v>0</v>
      </c>
    </row>
    <row r="2761" spans="1:8" x14ac:dyDescent="0.2">
      <c r="A2761" s="70" t="s">
        <v>275</v>
      </c>
      <c r="B2761" s="70"/>
      <c r="C2761" s="16">
        <v>431000</v>
      </c>
      <c r="D2761" s="16">
        <v>431000</v>
      </c>
      <c r="E2761" s="16">
        <v>431000</v>
      </c>
      <c r="F2761" s="16">
        <v>100</v>
      </c>
      <c r="G2761" s="16">
        <v>100</v>
      </c>
      <c r="H2761" s="16">
        <v>100</v>
      </c>
    </row>
    <row r="2762" spans="1:8" x14ac:dyDescent="0.2">
      <c r="A2762" s="70" t="s">
        <v>534</v>
      </c>
      <c r="B2762" s="70"/>
      <c r="C2762" s="16">
        <v>431000</v>
      </c>
      <c r="D2762" s="16">
        <v>431000</v>
      </c>
      <c r="E2762" s="16">
        <v>431000</v>
      </c>
      <c r="F2762" s="16">
        <v>100</v>
      </c>
      <c r="G2762" s="16">
        <v>100</v>
      </c>
      <c r="H2762" s="16">
        <v>100</v>
      </c>
    </row>
    <row r="2763" spans="1:8" x14ac:dyDescent="0.2">
      <c r="A2763" t="s">
        <v>8</v>
      </c>
      <c r="B2763" t="s">
        <v>20</v>
      </c>
      <c r="C2763" s="2">
        <v>431000</v>
      </c>
      <c r="D2763" s="2">
        <v>431000</v>
      </c>
      <c r="E2763" s="2">
        <v>431000</v>
      </c>
      <c r="F2763" s="2">
        <v>100</v>
      </c>
      <c r="G2763" s="2">
        <v>100</v>
      </c>
      <c r="H2763" s="2">
        <v>100</v>
      </c>
    </row>
    <row r="2764" spans="1:8" x14ac:dyDescent="0.2">
      <c r="A2764" t="s">
        <v>101</v>
      </c>
      <c r="B2764" t="s">
        <v>102</v>
      </c>
      <c r="C2764" s="2">
        <v>426000</v>
      </c>
      <c r="D2764" s="2">
        <v>426000</v>
      </c>
      <c r="E2764" s="2">
        <v>426000</v>
      </c>
      <c r="F2764" s="2">
        <v>100</v>
      </c>
      <c r="G2764" s="2">
        <v>100</v>
      </c>
      <c r="H2764" s="2">
        <v>100</v>
      </c>
    </row>
    <row r="2765" spans="1:8" x14ac:dyDescent="0.2">
      <c r="A2765" t="s">
        <v>103</v>
      </c>
      <c r="B2765" t="s">
        <v>104</v>
      </c>
      <c r="C2765" s="2">
        <v>106000</v>
      </c>
      <c r="D2765" s="2">
        <v>0</v>
      </c>
      <c r="E2765" s="2">
        <v>0</v>
      </c>
      <c r="F2765" s="2">
        <v>0</v>
      </c>
      <c r="G2765" s="2">
        <v>0</v>
      </c>
      <c r="H2765" s="2">
        <v>0</v>
      </c>
    </row>
    <row r="2766" spans="1:8" x14ac:dyDescent="0.2">
      <c r="A2766" t="s">
        <v>105</v>
      </c>
      <c r="B2766" t="s">
        <v>106</v>
      </c>
      <c r="C2766" s="2">
        <v>285000</v>
      </c>
      <c r="D2766" s="2">
        <v>0</v>
      </c>
      <c r="E2766" s="2">
        <v>0</v>
      </c>
      <c r="F2766" s="2">
        <v>0</v>
      </c>
      <c r="G2766" s="2">
        <v>0</v>
      </c>
      <c r="H2766" s="2">
        <v>0</v>
      </c>
    </row>
    <row r="2767" spans="1:8" x14ac:dyDescent="0.2">
      <c r="A2767" t="s">
        <v>109</v>
      </c>
      <c r="B2767" t="s">
        <v>110</v>
      </c>
      <c r="C2767" s="2">
        <v>20000</v>
      </c>
      <c r="D2767" s="2">
        <v>0</v>
      </c>
      <c r="E2767" s="2">
        <v>0</v>
      </c>
      <c r="F2767" s="2">
        <v>0</v>
      </c>
      <c r="G2767" s="2">
        <v>0</v>
      </c>
      <c r="H2767" s="2">
        <v>0</v>
      </c>
    </row>
    <row r="2768" spans="1:8" x14ac:dyDescent="0.2">
      <c r="A2768" t="s">
        <v>111</v>
      </c>
      <c r="B2768" t="s">
        <v>112</v>
      </c>
      <c r="C2768" s="2">
        <v>15000</v>
      </c>
      <c r="D2768" s="2">
        <v>0</v>
      </c>
      <c r="E2768" s="2">
        <v>0</v>
      </c>
      <c r="F2768" s="2">
        <v>0</v>
      </c>
      <c r="G2768" s="2">
        <v>0</v>
      </c>
      <c r="H2768" s="2">
        <v>0</v>
      </c>
    </row>
    <row r="2769" spans="1:8" x14ac:dyDescent="0.2">
      <c r="A2769" t="s">
        <v>125</v>
      </c>
      <c r="B2769" t="s">
        <v>126</v>
      </c>
      <c r="C2769" s="2">
        <v>5000</v>
      </c>
      <c r="D2769" s="2">
        <v>5000</v>
      </c>
      <c r="E2769" s="2">
        <v>5000</v>
      </c>
      <c r="F2769" s="2">
        <v>100</v>
      </c>
      <c r="G2769" s="2">
        <v>100</v>
      </c>
      <c r="H2769" s="2">
        <v>100</v>
      </c>
    </row>
    <row r="2770" spans="1:8" x14ac:dyDescent="0.2">
      <c r="A2770" t="s">
        <v>131</v>
      </c>
      <c r="B2770" t="s">
        <v>54</v>
      </c>
      <c r="C2770" s="2">
        <v>5000</v>
      </c>
      <c r="D2770" s="2">
        <v>0</v>
      </c>
      <c r="E2770" s="2">
        <v>0</v>
      </c>
      <c r="F2770" s="2">
        <v>0</v>
      </c>
      <c r="G2770" s="2">
        <v>0</v>
      </c>
      <c r="H2770" s="2">
        <v>0</v>
      </c>
    </row>
    <row r="2771" spans="1:8" x14ac:dyDescent="0.2">
      <c r="A2771" s="70" t="s">
        <v>320</v>
      </c>
      <c r="B2771" s="70"/>
      <c r="C2771" s="16">
        <v>50000</v>
      </c>
      <c r="D2771" s="16">
        <v>50000</v>
      </c>
      <c r="E2771" s="16">
        <v>50000</v>
      </c>
      <c r="F2771" s="16">
        <v>100</v>
      </c>
      <c r="G2771" s="16">
        <v>100</v>
      </c>
      <c r="H2771" s="16">
        <v>100</v>
      </c>
    </row>
    <row r="2772" spans="1:8" x14ac:dyDescent="0.2">
      <c r="A2772" s="70" t="s">
        <v>535</v>
      </c>
      <c r="B2772" s="70"/>
      <c r="C2772" s="16">
        <v>50000</v>
      </c>
      <c r="D2772" s="16">
        <v>50000</v>
      </c>
      <c r="E2772" s="16">
        <v>50000</v>
      </c>
      <c r="F2772" s="16">
        <v>100</v>
      </c>
      <c r="G2772" s="16">
        <v>100</v>
      </c>
      <c r="H2772" s="16">
        <v>100</v>
      </c>
    </row>
    <row r="2773" spans="1:8" x14ac:dyDescent="0.2">
      <c r="A2773" t="s">
        <v>8</v>
      </c>
      <c r="B2773" t="s">
        <v>20</v>
      </c>
      <c r="C2773" s="2">
        <v>50000</v>
      </c>
      <c r="D2773" s="2">
        <v>50000</v>
      </c>
      <c r="E2773" s="2">
        <v>50000</v>
      </c>
      <c r="F2773" s="2">
        <v>100</v>
      </c>
      <c r="G2773" s="2">
        <v>100</v>
      </c>
      <c r="H2773" s="2">
        <v>100</v>
      </c>
    </row>
    <row r="2774" spans="1:8" x14ac:dyDescent="0.2">
      <c r="A2774" t="s">
        <v>101</v>
      </c>
      <c r="B2774" t="s">
        <v>102</v>
      </c>
      <c r="C2774" s="2">
        <v>10000</v>
      </c>
      <c r="D2774" s="2">
        <v>10000</v>
      </c>
      <c r="E2774" s="2">
        <v>10000</v>
      </c>
      <c r="F2774" s="2">
        <v>100</v>
      </c>
      <c r="G2774" s="2">
        <v>100</v>
      </c>
      <c r="H2774" s="2">
        <v>100</v>
      </c>
    </row>
    <row r="2775" spans="1:8" x14ac:dyDescent="0.2">
      <c r="A2775" t="s">
        <v>105</v>
      </c>
      <c r="B2775" t="s">
        <v>106</v>
      </c>
      <c r="C2775" s="2">
        <v>6000</v>
      </c>
      <c r="D2775" s="2">
        <v>0</v>
      </c>
      <c r="E2775" s="2">
        <v>0</v>
      </c>
      <c r="F2775" s="2">
        <v>0</v>
      </c>
      <c r="G2775" s="2">
        <v>0</v>
      </c>
      <c r="H2775" s="2">
        <v>0</v>
      </c>
    </row>
    <row r="2776" spans="1:8" x14ac:dyDescent="0.2">
      <c r="A2776" t="s">
        <v>111</v>
      </c>
      <c r="B2776" t="s">
        <v>112</v>
      </c>
      <c r="C2776" s="2">
        <v>4000</v>
      </c>
      <c r="D2776" s="2">
        <v>0</v>
      </c>
      <c r="E2776" s="2">
        <v>0</v>
      </c>
      <c r="F2776" s="2">
        <v>0</v>
      </c>
      <c r="G2776" s="2">
        <v>0</v>
      </c>
      <c r="H2776" s="2">
        <v>0</v>
      </c>
    </row>
    <row r="2777" spans="1:8" x14ac:dyDescent="0.2">
      <c r="A2777" t="s">
        <v>113</v>
      </c>
      <c r="B2777" t="s">
        <v>114</v>
      </c>
      <c r="C2777" s="2">
        <v>1000</v>
      </c>
      <c r="D2777" s="2">
        <v>1000</v>
      </c>
      <c r="E2777" s="2">
        <v>1000</v>
      </c>
      <c r="F2777" s="2">
        <v>100</v>
      </c>
      <c r="G2777" s="2">
        <v>100</v>
      </c>
      <c r="H2777" s="2">
        <v>100</v>
      </c>
    </row>
    <row r="2778" spans="1:8" x14ac:dyDescent="0.2">
      <c r="A2778" t="s">
        <v>117</v>
      </c>
      <c r="B2778" t="s">
        <v>118</v>
      </c>
      <c r="C2778" s="2">
        <v>1000</v>
      </c>
      <c r="D2778" s="2">
        <v>0</v>
      </c>
      <c r="E2778" s="2">
        <v>0</v>
      </c>
      <c r="F2778" s="2">
        <v>0</v>
      </c>
      <c r="G2778" s="2">
        <v>0</v>
      </c>
      <c r="H2778" s="2">
        <v>0</v>
      </c>
    </row>
    <row r="2779" spans="1:8" x14ac:dyDescent="0.2">
      <c r="A2779" t="s">
        <v>136</v>
      </c>
      <c r="B2779" t="s">
        <v>137</v>
      </c>
      <c r="C2779" s="2">
        <v>39000</v>
      </c>
      <c r="D2779" s="2">
        <v>39000</v>
      </c>
      <c r="E2779" s="2">
        <v>39000</v>
      </c>
      <c r="F2779" s="2">
        <v>100</v>
      </c>
      <c r="G2779" s="2">
        <v>100</v>
      </c>
      <c r="H2779" s="2">
        <v>100</v>
      </c>
    </row>
    <row r="2780" spans="1:8" x14ac:dyDescent="0.2">
      <c r="A2780" t="s">
        <v>138</v>
      </c>
      <c r="B2780" t="s">
        <v>139</v>
      </c>
      <c r="C2780" s="2">
        <v>39000</v>
      </c>
      <c r="D2780" s="2">
        <v>0</v>
      </c>
      <c r="E2780" s="2">
        <v>0</v>
      </c>
      <c r="F2780" s="2">
        <v>0</v>
      </c>
      <c r="G2780" s="2">
        <v>0</v>
      </c>
      <c r="H2780" s="2">
        <v>0</v>
      </c>
    </row>
    <row r="2781" spans="1:8" x14ac:dyDescent="0.2">
      <c r="A2781" s="68" t="s">
        <v>536</v>
      </c>
      <c r="B2781" s="68"/>
      <c r="C2781" s="18">
        <v>8765000</v>
      </c>
      <c r="D2781" s="18">
        <v>8765000</v>
      </c>
      <c r="E2781" s="18">
        <v>8765000</v>
      </c>
      <c r="F2781" s="18">
        <v>100</v>
      </c>
      <c r="G2781" s="18">
        <v>100</v>
      </c>
      <c r="H2781" s="18">
        <v>100</v>
      </c>
    </row>
    <row r="2782" spans="1:8" x14ac:dyDescent="0.2">
      <c r="A2782" s="69" t="s">
        <v>242</v>
      </c>
      <c r="B2782" s="69"/>
      <c r="C2782" s="15">
        <v>8765000</v>
      </c>
      <c r="D2782" s="15">
        <v>8765000</v>
      </c>
      <c r="E2782" s="15">
        <v>8765000</v>
      </c>
      <c r="F2782" s="15">
        <v>100</v>
      </c>
      <c r="G2782" s="15">
        <v>100</v>
      </c>
      <c r="H2782" s="15">
        <v>100</v>
      </c>
    </row>
    <row r="2783" spans="1:8" x14ac:dyDescent="0.2">
      <c r="A2783" s="69" t="s">
        <v>243</v>
      </c>
      <c r="B2783" s="69"/>
      <c r="C2783" s="15">
        <v>8765000</v>
      </c>
      <c r="D2783" s="15">
        <v>8765000</v>
      </c>
      <c r="E2783" s="15">
        <v>8765000</v>
      </c>
      <c r="F2783" s="15">
        <v>100</v>
      </c>
      <c r="G2783" s="15">
        <v>100</v>
      </c>
      <c r="H2783" s="15">
        <v>100</v>
      </c>
    </row>
    <row r="2784" spans="1:8" x14ac:dyDescent="0.2">
      <c r="A2784" s="70" t="s">
        <v>275</v>
      </c>
      <c r="B2784" s="70"/>
      <c r="C2784" s="16">
        <v>8765000</v>
      </c>
      <c r="D2784" s="16">
        <v>8765000</v>
      </c>
      <c r="E2784" s="16">
        <v>8765000</v>
      </c>
      <c r="F2784" s="16">
        <v>100</v>
      </c>
      <c r="G2784" s="16">
        <v>100</v>
      </c>
      <c r="H2784" s="16">
        <v>100</v>
      </c>
    </row>
    <row r="2785" spans="1:8" x14ac:dyDescent="0.2">
      <c r="A2785" s="70" t="s">
        <v>534</v>
      </c>
      <c r="B2785" s="70"/>
      <c r="C2785" s="16">
        <v>8765000</v>
      </c>
      <c r="D2785" s="16">
        <v>8765000</v>
      </c>
      <c r="E2785" s="16">
        <v>8765000</v>
      </c>
      <c r="F2785" s="16">
        <v>100</v>
      </c>
      <c r="G2785" s="16">
        <v>100</v>
      </c>
      <c r="H2785" s="16">
        <v>100</v>
      </c>
    </row>
    <row r="2786" spans="1:8" x14ac:dyDescent="0.2">
      <c r="A2786" t="s">
        <v>8</v>
      </c>
      <c r="B2786" t="s">
        <v>20</v>
      </c>
      <c r="C2786" s="2">
        <v>8765000</v>
      </c>
      <c r="D2786" s="2">
        <v>8765000</v>
      </c>
      <c r="E2786" s="2">
        <v>8765000</v>
      </c>
      <c r="F2786" s="2">
        <v>100</v>
      </c>
      <c r="G2786" s="2">
        <v>100</v>
      </c>
      <c r="H2786" s="2">
        <v>100</v>
      </c>
    </row>
    <row r="2787" spans="1:8" x14ac:dyDescent="0.2">
      <c r="A2787" t="s">
        <v>93</v>
      </c>
      <c r="B2787" t="s">
        <v>94</v>
      </c>
      <c r="C2787" s="2">
        <v>8525000</v>
      </c>
      <c r="D2787" s="2">
        <v>8525000</v>
      </c>
      <c r="E2787" s="2">
        <v>8525000</v>
      </c>
      <c r="F2787" s="2">
        <v>100</v>
      </c>
      <c r="G2787" s="2">
        <v>100</v>
      </c>
      <c r="H2787" s="2">
        <v>100</v>
      </c>
    </row>
    <row r="2788" spans="1:8" x14ac:dyDescent="0.2">
      <c r="A2788" t="s">
        <v>95</v>
      </c>
      <c r="B2788" t="s">
        <v>96</v>
      </c>
      <c r="C2788" s="2">
        <v>7040000</v>
      </c>
      <c r="D2788" s="2">
        <v>0</v>
      </c>
      <c r="E2788" s="2">
        <v>0</v>
      </c>
      <c r="F2788" s="2">
        <v>0</v>
      </c>
      <c r="G2788" s="2">
        <v>0</v>
      </c>
      <c r="H2788" s="2">
        <v>0</v>
      </c>
    </row>
    <row r="2789" spans="1:8" x14ac:dyDescent="0.2">
      <c r="A2789" t="s">
        <v>97</v>
      </c>
      <c r="B2789" t="s">
        <v>98</v>
      </c>
      <c r="C2789" s="2">
        <v>360000</v>
      </c>
      <c r="D2789" s="2">
        <v>0</v>
      </c>
      <c r="E2789" s="2">
        <v>0</v>
      </c>
      <c r="F2789" s="2">
        <v>0</v>
      </c>
      <c r="G2789" s="2">
        <v>0</v>
      </c>
      <c r="H2789" s="2">
        <v>0</v>
      </c>
    </row>
    <row r="2790" spans="1:8" x14ac:dyDescent="0.2">
      <c r="A2790" t="s">
        <v>99</v>
      </c>
      <c r="B2790" t="s">
        <v>100</v>
      </c>
      <c r="C2790" s="2">
        <v>1125000</v>
      </c>
      <c r="D2790" s="2">
        <v>0</v>
      </c>
      <c r="E2790" s="2">
        <v>0</v>
      </c>
      <c r="F2790" s="2">
        <v>0</v>
      </c>
      <c r="G2790" s="2">
        <v>0</v>
      </c>
      <c r="H2790" s="2">
        <v>0</v>
      </c>
    </row>
    <row r="2791" spans="1:8" x14ac:dyDescent="0.2">
      <c r="A2791" t="s">
        <v>101</v>
      </c>
      <c r="B2791" t="s">
        <v>102</v>
      </c>
      <c r="C2791" s="2">
        <v>240000</v>
      </c>
      <c r="D2791" s="2">
        <v>240000</v>
      </c>
      <c r="E2791" s="2">
        <v>240000</v>
      </c>
      <c r="F2791" s="2">
        <v>100</v>
      </c>
      <c r="G2791" s="2">
        <v>100</v>
      </c>
      <c r="H2791" s="2">
        <v>100</v>
      </c>
    </row>
    <row r="2792" spans="1:8" x14ac:dyDescent="0.2">
      <c r="A2792" t="s">
        <v>103</v>
      </c>
      <c r="B2792" t="s">
        <v>104</v>
      </c>
      <c r="C2792" s="2">
        <v>120000</v>
      </c>
      <c r="D2792" s="2">
        <v>0</v>
      </c>
      <c r="E2792" s="2">
        <v>0</v>
      </c>
      <c r="F2792" s="2">
        <v>0</v>
      </c>
      <c r="G2792" s="2">
        <v>0</v>
      </c>
      <c r="H2792" s="2">
        <v>0</v>
      </c>
    </row>
    <row r="2793" spans="1:8" x14ac:dyDescent="0.2">
      <c r="A2793" t="s">
        <v>107</v>
      </c>
      <c r="B2793" t="s">
        <v>108</v>
      </c>
      <c r="C2793" s="2">
        <v>100000</v>
      </c>
      <c r="D2793" s="2">
        <v>0</v>
      </c>
      <c r="E2793" s="2">
        <v>0</v>
      </c>
      <c r="F2793" s="2">
        <v>0</v>
      </c>
      <c r="G2793" s="2">
        <v>0</v>
      </c>
      <c r="H2793" s="2">
        <v>0</v>
      </c>
    </row>
    <row r="2794" spans="1:8" x14ac:dyDescent="0.2">
      <c r="A2794" t="s">
        <v>111</v>
      </c>
      <c r="B2794" t="s">
        <v>112</v>
      </c>
      <c r="C2794" s="2">
        <v>20000</v>
      </c>
      <c r="D2794" s="2">
        <v>0</v>
      </c>
      <c r="E2794" s="2">
        <v>0</v>
      </c>
      <c r="F2794" s="2">
        <v>0</v>
      </c>
      <c r="G2794" s="2">
        <v>0</v>
      </c>
      <c r="H2794" s="2">
        <v>0</v>
      </c>
    </row>
    <row r="2795" spans="1:8" x14ac:dyDescent="0.2">
      <c r="A2795" s="68" t="s">
        <v>537</v>
      </c>
      <c r="B2795" s="68"/>
      <c r="C2795" s="18">
        <v>64000</v>
      </c>
      <c r="D2795" s="18">
        <v>64000</v>
      </c>
      <c r="E2795" s="18">
        <v>64000</v>
      </c>
      <c r="F2795" s="18">
        <v>100</v>
      </c>
      <c r="G2795" s="18">
        <v>100</v>
      </c>
      <c r="H2795" s="18">
        <v>100</v>
      </c>
    </row>
    <row r="2796" spans="1:8" x14ac:dyDescent="0.2">
      <c r="A2796" s="69" t="s">
        <v>242</v>
      </c>
      <c r="B2796" s="69"/>
      <c r="C2796" s="15">
        <v>64000</v>
      </c>
      <c r="D2796" s="15">
        <v>64000</v>
      </c>
      <c r="E2796" s="15">
        <v>64000</v>
      </c>
      <c r="F2796" s="15">
        <v>100</v>
      </c>
      <c r="G2796" s="15">
        <v>100</v>
      </c>
      <c r="H2796" s="15">
        <v>100</v>
      </c>
    </row>
    <row r="2797" spans="1:8" x14ac:dyDescent="0.2">
      <c r="A2797" s="69" t="s">
        <v>243</v>
      </c>
      <c r="B2797" s="69"/>
      <c r="C2797" s="15">
        <v>64000</v>
      </c>
      <c r="D2797" s="15">
        <v>64000</v>
      </c>
      <c r="E2797" s="15">
        <v>64000</v>
      </c>
      <c r="F2797" s="15">
        <v>100</v>
      </c>
      <c r="G2797" s="15">
        <v>100</v>
      </c>
      <c r="H2797" s="15">
        <v>100</v>
      </c>
    </row>
    <row r="2798" spans="1:8" x14ac:dyDescent="0.2">
      <c r="A2798" s="70" t="s">
        <v>275</v>
      </c>
      <c r="B2798" s="70"/>
      <c r="C2798" s="16">
        <v>64000</v>
      </c>
      <c r="D2798" s="16">
        <v>64000</v>
      </c>
      <c r="E2798" s="16">
        <v>64000</v>
      </c>
      <c r="F2798" s="16">
        <v>100</v>
      </c>
      <c r="G2798" s="16">
        <v>100</v>
      </c>
      <c r="H2798" s="16">
        <v>100</v>
      </c>
    </row>
    <row r="2799" spans="1:8" x14ac:dyDescent="0.2">
      <c r="A2799" s="70" t="s">
        <v>534</v>
      </c>
      <c r="B2799" s="70"/>
      <c r="C2799" s="16">
        <v>64000</v>
      </c>
      <c r="D2799" s="16">
        <v>64000</v>
      </c>
      <c r="E2799" s="16">
        <v>64000</v>
      </c>
      <c r="F2799" s="16">
        <v>100</v>
      </c>
      <c r="G2799" s="16">
        <v>100</v>
      </c>
      <c r="H2799" s="16">
        <v>100</v>
      </c>
    </row>
    <row r="2800" spans="1:8" x14ac:dyDescent="0.2">
      <c r="A2800" t="s">
        <v>21</v>
      </c>
      <c r="B2800" t="s">
        <v>22</v>
      </c>
      <c r="C2800" s="2">
        <v>64000</v>
      </c>
      <c r="D2800" s="2">
        <v>64000</v>
      </c>
      <c r="E2800" s="2">
        <v>64000</v>
      </c>
      <c r="F2800" s="2">
        <v>100</v>
      </c>
      <c r="G2800" s="2">
        <v>100</v>
      </c>
      <c r="H2800" s="2">
        <v>100</v>
      </c>
    </row>
    <row r="2801" spans="1:8" x14ac:dyDescent="0.2">
      <c r="A2801" t="s">
        <v>148</v>
      </c>
      <c r="B2801" t="s">
        <v>149</v>
      </c>
      <c r="C2801" s="2">
        <v>2000</v>
      </c>
      <c r="D2801" s="2">
        <v>2000</v>
      </c>
      <c r="E2801" s="2">
        <v>2000</v>
      </c>
      <c r="F2801" s="2">
        <v>100</v>
      </c>
      <c r="G2801" s="2">
        <v>100</v>
      </c>
      <c r="H2801" s="2">
        <v>100</v>
      </c>
    </row>
    <row r="2802" spans="1:8" x14ac:dyDescent="0.2">
      <c r="A2802" t="s">
        <v>152</v>
      </c>
      <c r="B2802" t="s">
        <v>153</v>
      </c>
      <c r="C2802" s="2">
        <v>2000</v>
      </c>
      <c r="D2802" s="2">
        <v>0</v>
      </c>
      <c r="E2802" s="2">
        <v>0</v>
      </c>
      <c r="F2802" s="2">
        <v>0</v>
      </c>
      <c r="G2802" s="2">
        <v>0</v>
      </c>
      <c r="H2802" s="2">
        <v>0</v>
      </c>
    </row>
    <row r="2803" spans="1:8" x14ac:dyDescent="0.2">
      <c r="A2803" t="s">
        <v>154</v>
      </c>
      <c r="B2803" t="s">
        <v>155</v>
      </c>
      <c r="C2803" s="2">
        <v>62000</v>
      </c>
      <c r="D2803" s="2">
        <v>62000</v>
      </c>
      <c r="E2803" s="2">
        <v>62000</v>
      </c>
      <c r="F2803" s="2">
        <v>100</v>
      </c>
      <c r="G2803" s="2">
        <v>100</v>
      </c>
      <c r="H2803" s="2">
        <v>100</v>
      </c>
    </row>
    <row r="2804" spans="1:8" x14ac:dyDescent="0.2">
      <c r="A2804" t="s">
        <v>158</v>
      </c>
      <c r="B2804" t="s">
        <v>159</v>
      </c>
      <c r="C2804" s="2">
        <v>62000</v>
      </c>
      <c r="D2804" s="2">
        <v>0</v>
      </c>
      <c r="E2804" s="2">
        <v>0</v>
      </c>
      <c r="F2804" s="2">
        <v>0</v>
      </c>
      <c r="G2804" s="2">
        <v>0</v>
      </c>
      <c r="H2804" s="2">
        <v>0</v>
      </c>
    </row>
    <row r="2805" spans="1:8" x14ac:dyDescent="0.2">
      <c r="A2805" s="68" t="s">
        <v>538</v>
      </c>
      <c r="B2805" s="68"/>
      <c r="C2805" s="18">
        <v>325000</v>
      </c>
      <c r="D2805" s="18">
        <v>325000</v>
      </c>
      <c r="E2805" s="18">
        <v>325000</v>
      </c>
      <c r="F2805" s="18">
        <v>100</v>
      </c>
      <c r="G2805" s="18">
        <v>100</v>
      </c>
      <c r="H2805" s="18">
        <v>100</v>
      </c>
    </row>
    <row r="2806" spans="1:8" x14ac:dyDescent="0.2">
      <c r="A2806" s="69" t="s">
        <v>242</v>
      </c>
      <c r="B2806" s="69"/>
      <c r="C2806" s="15">
        <v>325000</v>
      </c>
      <c r="D2806" s="15">
        <v>325000</v>
      </c>
      <c r="E2806" s="15">
        <v>325000</v>
      </c>
      <c r="F2806" s="15">
        <v>100</v>
      </c>
      <c r="G2806" s="15">
        <v>100</v>
      </c>
      <c r="H2806" s="15">
        <v>100</v>
      </c>
    </row>
    <row r="2807" spans="1:8" x14ac:dyDescent="0.2">
      <c r="A2807" s="69" t="s">
        <v>243</v>
      </c>
      <c r="B2807" s="69"/>
      <c r="C2807" s="15">
        <v>325000</v>
      </c>
      <c r="D2807" s="15">
        <v>325000</v>
      </c>
      <c r="E2807" s="15">
        <v>325000</v>
      </c>
      <c r="F2807" s="15">
        <v>100</v>
      </c>
      <c r="G2807" s="15">
        <v>100</v>
      </c>
      <c r="H2807" s="15">
        <v>100</v>
      </c>
    </row>
    <row r="2808" spans="1:8" x14ac:dyDescent="0.2">
      <c r="A2808" s="70" t="s">
        <v>275</v>
      </c>
      <c r="B2808" s="70"/>
      <c r="C2808" s="16">
        <v>325000</v>
      </c>
      <c r="D2808" s="16">
        <v>325000</v>
      </c>
      <c r="E2808" s="16">
        <v>325000</v>
      </c>
      <c r="F2808" s="16">
        <v>100</v>
      </c>
      <c r="G2808" s="16">
        <v>100</v>
      </c>
      <c r="H2808" s="16">
        <v>100</v>
      </c>
    </row>
    <row r="2809" spans="1:8" x14ac:dyDescent="0.2">
      <c r="A2809" s="70" t="s">
        <v>534</v>
      </c>
      <c r="B2809" s="70"/>
      <c r="C2809" s="16">
        <v>325000</v>
      </c>
      <c r="D2809" s="16">
        <v>325000</v>
      </c>
      <c r="E2809" s="16">
        <v>325000</v>
      </c>
      <c r="F2809" s="16">
        <v>100</v>
      </c>
      <c r="G2809" s="16">
        <v>100</v>
      </c>
      <c r="H2809" s="16">
        <v>100</v>
      </c>
    </row>
    <row r="2810" spans="1:8" x14ac:dyDescent="0.2">
      <c r="A2810" t="s">
        <v>21</v>
      </c>
      <c r="B2810" t="s">
        <v>22</v>
      </c>
      <c r="C2810" s="2">
        <v>325000</v>
      </c>
      <c r="D2810" s="2">
        <v>325000</v>
      </c>
      <c r="E2810" s="2">
        <v>325000</v>
      </c>
      <c r="F2810" s="2">
        <v>100</v>
      </c>
      <c r="G2810" s="2">
        <v>100</v>
      </c>
      <c r="H2810" s="2">
        <v>100</v>
      </c>
    </row>
    <row r="2811" spans="1:8" x14ac:dyDescent="0.2">
      <c r="A2811" t="s">
        <v>154</v>
      </c>
      <c r="B2811" t="s">
        <v>155</v>
      </c>
      <c r="C2811" s="2">
        <v>325000</v>
      </c>
      <c r="D2811" s="2">
        <v>325000</v>
      </c>
      <c r="E2811" s="2">
        <v>325000</v>
      </c>
      <c r="F2811" s="2">
        <v>100</v>
      </c>
      <c r="G2811" s="2">
        <v>100</v>
      </c>
      <c r="H2811" s="2">
        <v>100</v>
      </c>
    </row>
    <row r="2812" spans="1:8" x14ac:dyDescent="0.2">
      <c r="A2812" t="s">
        <v>160</v>
      </c>
      <c r="B2812" t="s">
        <v>161</v>
      </c>
      <c r="C2812" s="2">
        <v>325000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</row>
    <row r="2813" spans="1:8" x14ac:dyDescent="0.2">
      <c r="A2813" s="66" t="s">
        <v>197</v>
      </c>
      <c r="B2813" s="66"/>
      <c r="C2813" s="14">
        <v>85000</v>
      </c>
      <c r="D2813" s="14">
        <v>85000</v>
      </c>
      <c r="E2813" s="14">
        <v>85000</v>
      </c>
      <c r="F2813" s="14">
        <v>100</v>
      </c>
      <c r="G2813" s="14">
        <v>100</v>
      </c>
      <c r="H2813" s="14">
        <v>100</v>
      </c>
    </row>
    <row r="2814" spans="1:8" x14ac:dyDescent="0.2">
      <c r="A2814" s="61" t="s">
        <v>257</v>
      </c>
      <c r="B2814" s="61"/>
      <c r="C2814" s="21">
        <f t="shared" ref="C2814:E2815" si="45">C2822+C2835+C2844</f>
        <v>85000</v>
      </c>
      <c r="D2814" s="21">
        <f t="shared" si="45"/>
        <v>85000</v>
      </c>
      <c r="E2814" s="21">
        <f t="shared" si="45"/>
        <v>85000</v>
      </c>
      <c r="F2814" s="21">
        <f>D2814/C2814*100</f>
        <v>100</v>
      </c>
      <c r="G2814" s="21">
        <f>E2814/D2814*100</f>
        <v>100</v>
      </c>
      <c r="H2814" s="21">
        <f>E2814/C2814*100</f>
        <v>100</v>
      </c>
    </row>
    <row r="2815" spans="1:8" x14ac:dyDescent="0.2">
      <c r="A2815" s="61" t="s">
        <v>258</v>
      </c>
      <c r="B2815" s="61"/>
      <c r="C2815" s="21">
        <f t="shared" si="45"/>
        <v>85000</v>
      </c>
      <c r="D2815" s="21">
        <f t="shared" si="45"/>
        <v>85000</v>
      </c>
      <c r="E2815" s="21">
        <f t="shared" si="45"/>
        <v>85000</v>
      </c>
      <c r="F2815" s="21">
        <f>D2815/C2815*100</f>
        <v>100</v>
      </c>
      <c r="G2815" s="21">
        <f>E2815/D2815*100</f>
        <v>100</v>
      </c>
      <c r="H2815" s="21">
        <f>E2815/C2815*100</f>
        <v>100</v>
      </c>
    </row>
    <row r="2816" spans="1:8" x14ac:dyDescent="0.2">
      <c r="A2816" s="71" t="s">
        <v>211</v>
      </c>
      <c r="B2816" s="71"/>
      <c r="C2816" s="19">
        <v>85000</v>
      </c>
      <c r="D2816" s="19">
        <v>85000</v>
      </c>
      <c r="E2816" s="19">
        <v>85000</v>
      </c>
      <c r="F2816" s="19">
        <v>100</v>
      </c>
      <c r="G2816" s="19">
        <v>100</v>
      </c>
      <c r="H2816" s="19">
        <v>100</v>
      </c>
    </row>
    <row r="2817" spans="1:8" x14ac:dyDescent="0.2">
      <c r="A2817" s="72" t="s">
        <v>542</v>
      </c>
      <c r="B2817" s="72"/>
      <c r="C2817" s="20">
        <v>85000</v>
      </c>
      <c r="D2817" s="20">
        <v>85000</v>
      </c>
      <c r="E2817" s="20">
        <v>85000</v>
      </c>
      <c r="F2817" s="20">
        <v>100</v>
      </c>
      <c r="G2817" s="20">
        <v>100</v>
      </c>
      <c r="H2817" s="20">
        <v>100</v>
      </c>
    </row>
    <row r="2818" spans="1:8" x14ac:dyDescent="0.2">
      <c r="A2818" s="67" t="s">
        <v>543</v>
      </c>
      <c r="B2818" s="67"/>
      <c r="C2818" s="17">
        <v>76200</v>
      </c>
      <c r="D2818" s="17">
        <v>76200</v>
      </c>
      <c r="E2818" s="17">
        <v>76200</v>
      </c>
      <c r="F2818" s="17">
        <v>100</v>
      </c>
      <c r="G2818" s="17">
        <v>100</v>
      </c>
      <c r="H2818" s="17">
        <v>100</v>
      </c>
    </row>
    <row r="2819" spans="1:8" x14ac:dyDescent="0.2">
      <c r="A2819" s="68" t="s">
        <v>544</v>
      </c>
      <c r="B2819" s="68"/>
      <c r="C2819" s="18">
        <v>74800</v>
      </c>
      <c r="D2819" s="18">
        <v>74800</v>
      </c>
      <c r="E2819" s="18">
        <v>74800</v>
      </c>
      <c r="F2819" s="18">
        <v>100</v>
      </c>
      <c r="G2819" s="18">
        <v>100</v>
      </c>
      <c r="H2819" s="18">
        <v>100</v>
      </c>
    </row>
    <row r="2820" spans="1:8" x14ac:dyDescent="0.2">
      <c r="A2820" s="69" t="s">
        <v>213</v>
      </c>
      <c r="B2820" s="69"/>
      <c r="C2820" s="15">
        <v>74800</v>
      </c>
      <c r="D2820" s="15">
        <v>74800</v>
      </c>
      <c r="E2820" s="15">
        <v>74800</v>
      </c>
      <c r="F2820" s="15">
        <v>100</v>
      </c>
      <c r="G2820" s="15">
        <v>100</v>
      </c>
      <c r="H2820" s="15">
        <v>100</v>
      </c>
    </row>
    <row r="2821" spans="1:8" x14ac:dyDescent="0.2">
      <c r="A2821" s="69" t="s">
        <v>214</v>
      </c>
      <c r="B2821" s="69"/>
      <c r="C2821" s="15">
        <v>74800</v>
      </c>
      <c r="D2821" s="15">
        <v>74800</v>
      </c>
      <c r="E2821" s="15">
        <v>74800</v>
      </c>
      <c r="F2821" s="15">
        <v>100</v>
      </c>
      <c r="G2821" s="15">
        <v>100</v>
      </c>
      <c r="H2821" s="15">
        <v>100</v>
      </c>
    </row>
    <row r="2822" spans="1:8" x14ac:dyDescent="0.2">
      <c r="A2822" s="70" t="s">
        <v>257</v>
      </c>
      <c r="B2822" s="70"/>
      <c r="C2822" s="16">
        <v>74800</v>
      </c>
      <c r="D2822" s="16">
        <v>74800</v>
      </c>
      <c r="E2822" s="16">
        <v>74800</v>
      </c>
      <c r="F2822" s="16">
        <v>100</v>
      </c>
      <c r="G2822" s="16">
        <v>100</v>
      </c>
      <c r="H2822" s="16">
        <v>100</v>
      </c>
    </row>
    <row r="2823" spans="1:8" x14ac:dyDescent="0.2">
      <c r="A2823" s="70" t="s">
        <v>258</v>
      </c>
      <c r="B2823" s="70"/>
      <c r="C2823" s="16">
        <v>74800</v>
      </c>
      <c r="D2823" s="16">
        <v>74800</v>
      </c>
      <c r="E2823" s="16">
        <v>74800</v>
      </c>
      <c r="F2823" s="16">
        <v>100</v>
      </c>
      <c r="G2823" s="16">
        <v>100</v>
      </c>
      <c r="H2823" s="16">
        <v>100</v>
      </c>
    </row>
    <row r="2824" spans="1:8" x14ac:dyDescent="0.2">
      <c r="A2824" t="s">
        <v>8</v>
      </c>
      <c r="B2824" t="s">
        <v>20</v>
      </c>
      <c r="C2824" s="2">
        <v>74800</v>
      </c>
      <c r="D2824" s="2">
        <v>74800</v>
      </c>
      <c r="E2824" s="2">
        <v>74800</v>
      </c>
      <c r="F2824" s="2">
        <v>100</v>
      </c>
      <c r="G2824" s="2">
        <v>100</v>
      </c>
      <c r="H2824" s="2">
        <v>100</v>
      </c>
    </row>
    <row r="2825" spans="1:8" x14ac:dyDescent="0.2">
      <c r="A2825" t="s">
        <v>101</v>
      </c>
      <c r="B2825" t="s">
        <v>102</v>
      </c>
      <c r="C2825" s="2">
        <v>74650</v>
      </c>
      <c r="D2825" s="2">
        <v>74650</v>
      </c>
      <c r="E2825" s="2">
        <v>74650</v>
      </c>
      <c r="F2825" s="2">
        <v>100</v>
      </c>
      <c r="G2825" s="2">
        <v>100</v>
      </c>
      <c r="H2825" s="2">
        <v>100</v>
      </c>
    </row>
    <row r="2826" spans="1:8" x14ac:dyDescent="0.2">
      <c r="A2826" t="s">
        <v>103</v>
      </c>
      <c r="B2826" t="s">
        <v>104</v>
      </c>
      <c r="C2826" s="2">
        <v>2400</v>
      </c>
      <c r="D2826" s="2">
        <v>0</v>
      </c>
      <c r="E2826" s="2">
        <v>0</v>
      </c>
      <c r="F2826" s="2">
        <v>0</v>
      </c>
      <c r="G2826" s="2">
        <v>0</v>
      </c>
      <c r="H2826" s="2">
        <v>0</v>
      </c>
    </row>
    <row r="2827" spans="1:8" x14ac:dyDescent="0.2">
      <c r="A2827" t="s">
        <v>105</v>
      </c>
      <c r="B2827" t="s">
        <v>106</v>
      </c>
      <c r="C2827" s="2">
        <v>4500</v>
      </c>
      <c r="D2827" s="2">
        <v>0</v>
      </c>
      <c r="E2827" s="2">
        <v>0</v>
      </c>
      <c r="F2827" s="2">
        <v>0</v>
      </c>
      <c r="G2827" s="2">
        <v>0</v>
      </c>
      <c r="H2827" s="2">
        <v>0</v>
      </c>
    </row>
    <row r="2828" spans="1:8" x14ac:dyDescent="0.2">
      <c r="A2828" t="s">
        <v>107</v>
      </c>
      <c r="B2828" t="s">
        <v>108</v>
      </c>
      <c r="C2828" s="2">
        <v>19700</v>
      </c>
      <c r="D2828" s="2">
        <v>0</v>
      </c>
      <c r="E2828" s="2">
        <v>0</v>
      </c>
      <c r="F2828" s="2">
        <v>0</v>
      </c>
      <c r="G2828" s="2">
        <v>0</v>
      </c>
      <c r="H2828" s="2">
        <v>0</v>
      </c>
    </row>
    <row r="2829" spans="1:8" x14ac:dyDescent="0.2">
      <c r="A2829" t="s">
        <v>111</v>
      </c>
      <c r="B2829" t="s">
        <v>112</v>
      </c>
      <c r="C2829" s="2">
        <v>48050</v>
      </c>
      <c r="D2829" s="2">
        <v>0</v>
      </c>
      <c r="E2829" s="2">
        <v>0</v>
      </c>
      <c r="F2829" s="2">
        <v>0</v>
      </c>
      <c r="G2829" s="2">
        <v>0</v>
      </c>
      <c r="H2829" s="2">
        <v>0</v>
      </c>
    </row>
    <row r="2830" spans="1:8" x14ac:dyDescent="0.2">
      <c r="A2830" t="s">
        <v>113</v>
      </c>
      <c r="B2830" t="s">
        <v>114</v>
      </c>
      <c r="C2830" s="2">
        <v>150</v>
      </c>
      <c r="D2830" s="2">
        <v>150</v>
      </c>
      <c r="E2830" s="2">
        <v>150</v>
      </c>
      <c r="F2830" s="2">
        <v>100</v>
      </c>
      <c r="G2830" s="2">
        <v>100</v>
      </c>
      <c r="H2830" s="2">
        <v>100</v>
      </c>
    </row>
    <row r="2831" spans="1:8" x14ac:dyDescent="0.2">
      <c r="A2831" t="s">
        <v>117</v>
      </c>
      <c r="B2831" t="s">
        <v>118</v>
      </c>
      <c r="C2831" s="2">
        <v>150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</row>
    <row r="2832" spans="1:8" x14ac:dyDescent="0.2">
      <c r="A2832" s="68" t="s">
        <v>545</v>
      </c>
      <c r="B2832" s="68"/>
      <c r="C2832" s="18">
        <v>1400</v>
      </c>
      <c r="D2832" s="18">
        <v>1400</v>
      </c>
      <c r="E2832" s="18">
        <v>1400</v>
      </c>
      <c r="F2832" s="18">
        <v>100</v>
      </c>
      <c r="G2832" s="18">
        <v>100</v>
      </c>
      <c r="H2832" s="18">
        <v>100</v>
      </c>
    </row>
    <row r="2833" spans="1:8" x14ac:dyDescent="0.2">
      <c r="A2833" s="69" t="s">
        <v>213</v>
      </c>
      <c r="B2833" s="69"/>
      <c r="C2833" s="15">
        <v>1400</v>
      </c>
      <c r="D2833" s="15">
        <v>1400</v>
      </c>
      <c r="E2833" s="15">
        <v>1400</v>
      </c>
      <c r="F2833" s="15">
        <v>100</v>
      </c>
      <c r="G2833" s="15">
        <v>100</v>
      </c>
      <c r="H2833" s="15">
        <v>100</v>
      </c>
    </row>
    <row r="2834" spans="1:8" x14ac:dyDescent="0.2">
      <c r="A2834" s="69" t="s">
        <v>214</v>
      </c>
      <c r="B2834" s="69"/>
      <c r="C2834" s="15">
        <v>1400</v>
      </c>
      <c r="D2834" s="15">
        <v>1400</v>
      </c>
      <c r="E2834" s="15">
        <v>1400</v>
      </c>
      <c r="F2834" s="15">
        <v>100</v>
      </c>
      <c r="G2834" s="15">
        <v>100</v>
      </c>
      <c r="H2834" s="15">
        <v>100</v>
      </c>
    </row>
    <row r="2835" spans="1:8" x14ac:dyDescent="0.2">
      <c r="A2835" s="70" t="s">
        <v>257</v>
      </c>
      <c r="B2835" s="70"/>
      <c r="C2835" s="16">
        <v>1400</v>
      </c>
      <c r="D2835" s="16">
        <v>1400</v>
      </c>
      <c r="E2835" s="16">
        <v>1400</v>
      </c>
      <c r="F2835" s="16">
        <v>100</v>
      </c>
      <c r="G2835" s="16">
        <v>100</v>
      </c>
      <c r="H2835" s="16">
        <v>100</v>
      </c>
    </row>
    <row r="2836" spans="1:8" x14ac:dyDescent="0.2">
      <c r="A2836" s="70" t="s">
        <v>258</v>
      </c>
      <c r="B2836" s="70"/>
      <c r="C2836" s="16">
        <v>1400</v>
      </c>
      <c r="D2836" s="16">
        <v>1400</v>
      </c>
      <c r="E2836" s="16">
        <v>1400</v>
      </c>
      <c r="F2836" s="16">
        <v>100</v>
      </c>
      <c r="G2836" s="16">
        <v>100</v>
      </c>
      <c r="H2836" s="16">
        <v>100</v>
      </c>
    </row>
    <row r="2837" spans="1:8" x14ac:dyDescent="0.2">
      <c r="A2837" t="s">
        <v>21</v>
      </c>
      <c r="B2837" t="s">
        <v>22</v>
      </c>
      <c r="C2837" s="2">
        <v>1400</v>
      </c>
      <c r="D2837" s="2">
        <v>1400</v>
      </c>
      <c r="E2837" s="2">
        <v>1400</v>
      </c>
      <c r="F2837" s="2">
        <v>100</v>
      </c>
      <c r="G2837" s="2">
        <v>100</v>
      </c>
      <c r="H2837" s="2">
        <v>100</v>
      </c>
    </row>
    <row r="2838" spans="1:8" x14ac:dyDescent="0.2">
      <c r="A2838" t="s">
        <v>154</v>
      </c>
      <c r="B2838" t="s">
        <v>155</v>
      </c>
      <c r="C2838" s="2">
        <v>1400</v>
      </c>
      <c r="D2838" s="2">
        <v>1400</v>
      </c>
      <c r="E2838" s="2">
        <v>1400</v>
      </c>
      <c r="F2838" s="2">
        <v>100</v>
      </c>
      <c r="G2838" s="2">
        <v>100</v>
      </c>
      <c r="H2838" s="2">
        <v>100</v>
      </c>
    </row>
    <row r="2839" spans="1:8" x14ac:dyDescent="0.2">
      <c r="A2839" t="s">
        <v>158</v>
      </c>
      <c r="B2839" t="s">
        <v>159</v>
      </c>
      <c r="C2839" s="2">
        <v>1400</v>
      </c>
      <c r="D2839" s="2">
        <v>0</v>
      </c>
      <c r="E2839" s="2">
        <v>0</v>
      </c>
      <c r="F2839" s="2">
        <v>0</v>
      </c>
      <c r="G2839" s="2">
        <v>0</v>
      </c>
      <c r="H2839" s="2">
        <v>0</v>
      </c>
    </row>
    <row r="2840" spans="1:8" x14ac:dyDescent="0.2">
      <c r="A2840" s="67" t="s">
        <v>546</v>
      </c>
      <c r="B2840" s="67"/>
      <c r="C2840" s="17">
        <v>8800</v>
      </c>
      <c r="D2840" s="17">
        <v>8800</v>
      </c>
      <c r="E2840" s="17">
        <v>8800</v>
      </c>
      <c r="F2840" s="17">
        <v>100</v>
      </c>
      <c r="G2840" s="17">
        <v>100</v>
      </c>
      <c r="H2840" s="17">
        <v>100</v>
      </c>
    </row>
    <row r="2841" spans="1:8" x14ac:dyDescent="0.2">
      <c r="A2841" s="68" t="s">
        <v>547</v>
      </c>
      <c r="B2841" s="68"/>
      <c r="C2841" s="18">
        <v>8800</v>
      </c>
      <c r="D2841" s="18">
        <v>8800</v>
      </c>
      <c r="E2841" s="18">
        <v>8800</v>
      </c>
      <c r="F2841" s="18">
        <v>100</v>
      </c>
      <c r="G2841" s="18">
        <v>100</v>
      </c>
      <c r="H2841" s="18">
        <v>100</v>
      </c>
    </row>
    <row r="2842" spans="1:8" x14ac:dyDescent="0.2">
      <c r="A2842" s="69" t="s">
        <v>213</v>
      </c>
      <c r="B2842" s="69"/>
      <c r="C2842" s="15">
        <v>8800</v>
      </c>
      <c r="D2842" s="15">
        <v>8800</v>
      </c>
      <c r="E2842" s="15">
        <v>8800</v>
      </c>
      <c r="F2842" s="15">
        <v>100</v>
      </c>
      <c r="G2842" s="15">
        <v>100</v>
      </c>
      <c r="H2842" s="15">
        <v>100</v>
      </c>
    </row>
    <row r="2843" spans="1:8" x14ac:dyDescent="0.2">
      <c r="A2843" s="69" t="s">
        <v>214</v>
      </c>
      <c r="B2843" s="69"/>
      <c r="C2843" s="15">
        <v>8800</v>
      </c>
      <c r="D2843" s="15">
        <v>8800</v>
      </c>
      <c r="E2843" s="15">
        <v>8800</v>
      </c>
      <c r="F2843" s="15">
        <v>100</v>
      </c>
      <c r="G2843" s="15">
        <v>100</v>
      </c>
      <c r="H2843" s="15">
        <v>100</v>
      </c>
    </row>
    <row r="2844" spans="1:8" x14ac:dyDescent="0.2">
      <c r="A2844" s="70" t="s">
        <v>257</v>
      </c>
      <c r="B2844" s="70"/>
      <c r="C2844" s="16">
        <v>8800</v>
      </c>
      <c r="D2844" s="16">
        <v>8800</v>
      </c>
      <c r="E2844" s="16">
        <v>8800</v>
      </c>
      <c r="F2844" s="16">
        <v>100</v>
      </c>
      <c r="G2844" s="16">
        <v>100</v>
      </c>
      <c r="H2844" s="16">
        <v>100</v>
      </c>
    </row>
    <row r="2845" spans="1:8" x14ac:dyDescent="0.2">
      <c r="A2845" s="70" t="s">
        <v>258</v>
      </c>
      <c r="B2845" s="70"/>
      <c r="C2845" s="16">
        <v>8800</v>
      </c>
      <c r="D2845" s="16">
        <v>8800</v>
      </c>
      <c r="E2845" s="16">
        <v>8800</v>
      </c>
      <c r="F2845" s="16">
        <v>100</v>
      </c>
      <c r="G2845" s="16">
        <v>100</v>
      </c>
      <c r="H2845" s="16">
        <v>100</v>
      </c>
    </row>
    <row r="2846" spans="1:8" x14ac:dyDescent="0.2">
      <c r="A2846" t="s">
        <v>8</v>
      </c>
      <c r="B2846" t="s">
        <v>20</v>
      </c>
      <c r="C2846" s="2">
        <v>8800</v>
      </c>
      <c r="D2846" s="2">
        <v>8800</v>
      </c>
      <c r="E2846" s="2">
        <v>8800</v>
      </c>
      <c r="F2846" s="2">
        <v>100</v>
      </c>
      <c r="G2846" s="2">
        <v>100</v>
      </c>
      <c r="H2846" s="2">
        <v>100</v>
      </c>
    </row>
    <row r="2847" spans="1:8" x14ac:dyDescent="0.2">
      <c r="A2847" t="s">
        <v>101</v>
      </c>
      <c r="B2847" t="s">
        <v>102</v>
      </c>
      <c r="C2847" s="2">
        <v>8800</v>
      </c>
      <c r="D2847" s="2">
        <v>8800</v>
      </c>
      <c r="E2847" s="2">
        <v>8800</v>
      </c>
      <c r="F2847" s="2">
        <v>100</v>
      </c>
      <c r="G2847" s="2">
        <v>100</v>
      </c>
      <c r="H2847" s="2">
        <v>100</v>
      </c>
    </row>
    <row r="2848" spans="1:8" x14ac:dyDescent="0.2">
      <c r="A2848" t="s">
        <v>107</v>
      </c>
      <c r="B2848" t="s">
        <v>108</v>
      </c>
      <c r="C2848" s="2">
        <v>5000</v>
      </c>
      <c r="D2848" s="2">
        <v>0</v>
      </c>
      <c r="E2848" s="2">
        <v>0</v>
      </c>
      <c r="F2848" s="2">
        <v>0</v>
      </c>
      <c r="G2848" s="2">
        <v>0</v>
      </c>
      <c r="H2848" s="2">
        <v>0</v>
      </c>
    </row>
    <row r="2849" spans="1:8" x14ac:dyDescent="0.2">
      <c r="A2849" t="s">
        <v>111</v>
      </c>
      <c r="B2849" t="s">
        <v>112</v>
      </c>
      <c r="C2849" s="2">
        <v>3800</v>
      </c>
      <c r="D2849" s="2">
        <v>0</v>
      </c>
      <c r="E2849" s="2">
        <v>0</v>
      </c>
      <c r="F2849" s="2">
        <v>0</v>
      </c>
      <c r="G2849" s="2">
        <v>0</v>
      </c>
      <c r="H2849" s="2">
        <v>0</v>
      </c>
    </row>
    <row r="2850" spans="1:8" x14ac:dyDescent="0.2">
      <c r="A2850" s="66" t="s">
        <v>198</v>
      </c>
      <c r="B2850" s="66"/>
      <c r="C2850" s="14">
        <v>374000</v>
      </c>
      <c r="D2850" s="14">
        <v>0</v>
      </c>
      <c r="E2850" s="14">
        <v>0</v>
      </c>
      <c r="F2850" s="14">
        <v>0</v>
      </c>
      <c r="G2850" s="14">
        <v>0</v>
      </c>
      <c r="H2850" s="14">
        <v>0</v>
      </c>
    </row>
    <row r="2851" spans="1:8" x14ac:dyDescent="0.2">
      <c r="A2851" s="61" t="s">
        <v>257</v>
      </c>
      <c r="B2851" s="61"/>
      <c r="C2851" s="21">
        <f t="shared" ref="C2851:E2852" si="46">C2861+C2882</f>
        <v>354000</v>
      </c>
      <c r="D2851" s="21">
        <f t="shared" si="46"/>
        <v>0</v>
      </c>
      <c r="E2851" s="21">
        <f t="shared" si="46"/>
        <v>0</v>
      </c>
      <c r="F2851" s="21">
        <f>D2851/C2851*100</f>
        <v>0</v>
      </c>
      <c r="G2851" s="21">
        <v>0</v>
      </c>
      <c r="H2851" s="21">
        <f>E2851/C2851*100</f>
        <v>0</v>
      </c>
    </row>
    <row r="2852" spans="1:8" x14ac:dyDescent="0.2">
      <c r="A2852" s="61" t="s">
        <v>258</v>
      </c>
      <c r="B2852" s="61"/>
      <c r="C2852" s="21">
        <f t="shared" si="46"/>
        <v>354000</v>
      </c>
      <c r="D2852" s="21">
        <f t="shared" si="46"/>
        <v>0</v>
      </c>
      <c r="E2852" s="21">
        <f t="shared" si="46"/>
        <v>0</v>
      </c>
      <c r="F2852" s="21">
        <f>D2852/C2852*100</f>
        <v>0</v>
      </c>
      <c r="G2852" s="21">
        <v>0</v>
      </c>
      <c r="H2852" s="21">
        <f>E2852/C2852*100</f>
        <v>0</v>
      </c>
    </row>
    <row r="2853" spans="1:8" x14ac:dyDescent="0.2">
      <c r="A2853" s="61" t="s">
        <v>403</v>
      </c>
      <c r="B2853" s="61"/>
      <c r="C2853" s="21">
        <f t="shared" ref="C2853:E2854" si="47">C2874</f>
        <v>20000</v>
      </c>
      <c r="D2853" s="21">
        <f t="shared" si="47"/>
        <v>0</v>
      </c>
      <c r="E2853" s="21">
        <f t="shared" si="47"/>
        <v>0</v>
      </c>
      <c r="F2853" s="21">
        <f>D2853/C2853*100</f>
        <v>0</v>
      </c>
      <c r="G2853" s="21">
        <v>0</v>
      </c>
      <c r="H2853" s="21">
        <f>E2853/C2853*100</f>
        <v>0</v>
      </c>
    </row>
    <row r="2854" spans="1:8" x14ac:dyDescent="0.2">
      <c r="A2854" s="61" t="s">
        <v>404</v>
      </c>
      <c r="B2854" s="61"/>
      <c r="C2854" s="21">
        <f t="shared" si="47"/>
        <v>20000</v>
      </c>
      <c r="D2854" s="21">
        <f t="shared" si="47"/>
        <v>0</v>
      </c>
      <c r="E2854" s="21">
        <f t="shared" si="47"/>
        <v>0</v>
      </c>
      <c r="F2854" s="21">
        <f>D2854/C2854*100</f>
        <v>0</v>
      </c>
      <c r="G2854" s="21">
        <v>0</v>
      </c>
      <c r="H2854" s="21">
        <f>E2854/C2854*100</f>
        <v>0</v>
      </c>
    </row>
    <row r="2855" spans="1:8" x14ac:dyDescent="0.2">
      <c r="A2855" s="71" t="s">
        <v>212</v>
      </c>
      <c r="B2855" s="71"/>
      <c r="C2855" s="19">
        <v>374000</v>
      </c>
      <c r="D2855" s="19">
        <v>0</v>
      </c>
      <c r="E2855" s="19">
        <v>0</v>
      </c>
      <c r="F2855" s="19">
        <v>0</v>
      </c>
      <c r="G2855" s="19">
        <v>0</v>
      </c>
      <c r="H2855" s="19">
        <v>0</v>
      </c>
    </row>
    <row r="2856" spans="1:8" x14ac:dyDescent="0.2">
      <c r="A2856" s="72" t="s">
        <v>548</v>
      </c>
      <c r="B2856" s="72"/>
      <c r="C2856" s="20">
        <v>374000</v>
      </c>
      <c r="D2856" s="20">
        <v>0</v>
      </c>
      <c r="E2856" s="20">
        <v>0</v>
      </c>
      <c r="F2856" s="20">
        <v>0</v>
      </c>
      <c r="G2856" s="20">
        <v>0</v>
      </c>
      <c r="H2856" s="20">
        <v>0</v>
      </c>
    </row>
    <row r="2857" spans="1:8" x14ac:dyDescent="0.2">
      <c r="A2857" s="67" t="s">
        <v>549</v>
      </c>
      <c r="B2857" s="67"/>
      <c r="C2857" s="17">
        <v>374000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 x14ac:dyDescent="0.2">
      <c r="A2858" s="68" t="s">
        <v>550</v>
      </c>
      <c r="B2858" s="68"/>
      <c r="C2858" s="18">
        <v>364000</v>
      </c>
      <c r="D2858" s="18">
        <v>0</v>
      </c>
      <c r="E2858" s="18">
        <v>0</v>
      </c>
      <c r="F2858" s="18">
        <v>0</v>
      </c>
      <c r="G2858" s="18">
        <v>0</v>
      </c>
      <c r="H2858" s="18">
        <v>0</v>
      </c>
    </row>
    <row r="2859" spans="1:8" x14ac:dyDescent="0.2">
      <c r="A2859" s="69" t="s">
        <v>237</v>
      </c>
      <c r="B2859" s="69"/>
      <c r="C2859" s="15">
        <v>364000</v>
      </c>
      <c r="D2859" s="15">
        <v>0</v>
      </c>
      <c r="E2859" s="15">
        <v>0</v>
      </c>
      <c r="F2859" s="15">
        <v>0</v>
      </c>
      <c r="G2859" s="15">
        <v>0</v>
      </c>
      <c r="H2859" s="15">
        <v>0</v>
      </c>
    </row>
    <row r="2860" spans="1:8" x14ac:dyDescent="0.2">
      <c r="A2860" s="69" t="s">
        <v>238</v>
      </c>
      <c r="B2860" s="69"/>
      <c r="C2860" s="15">
        <v>364000</v>
      </c>
      <c r="D2860" s="15">
        <v>0</v>
      </c>
      <c r="E2860" s="15">
        <v>0</v>
      </c>
      <c r="F2860" s="15">
        <v>0</v>
      </c>
      <c r="G2860" s="15">
        <v>0</v>
      </c>
      <c r="H2860" s="15">
        <v>0</v>
      </c>
    </row>
    <row r="2861" spans="1:8" x14ac:dyDescent="0.2">
      <c r="A2861" s="70" t="s">
        <v>257</v>
      </c>
      <c r="B2861" s="70"/>
      <c r="C2861" s="16">
        <v>344000</v>
      </c>
      <c r="D2861" s="16">
        <v>0</v>
      </c>
      <c r="E2861" s="16">
        <v>0</v>
      </c>
      <c r="F2861" s="16">
        <v>0</v>
      </c>
      <c r="G2861" s="16">
        <v>0</v>
      </c>
      <c r="H2861" s="16">
        <v>0</v>
      </c>
    </row>
    <row r="2862" spans="1:8" x14ac:dyDescent="0.2">
      <c r="A2862" s="70" t="s">
        <v>258</v>
      </c>
      <c r="B2862" s="70"/>
      <c r="C2862" s="16">
        <v>344000</v>
      </c>
      <c r="D2862" s="16">
        <v>0</v>
      </c>
      <c r="E2862" s="16">
        <v>0</v>
      </c>
      <c r="F2862" s="16">
        <v>0</v>
      </c>
      <c r="G2862" s="16">
        <v>0</v>
      </c>
      <c r="H2862" s="16">
        <v>0</v>
      </c>
    </row>
    <row r="2863" spans="1:8" x14ac:dyDescent="0.2">
      <c r="A2863" t="s">
        <v>8</v>
      </c>
      <c r="B2863" t="s">
        <v>20</v>
      </c>
      <c r="C2863" s="2">
        <v>344000</v>
      </c>
      <c r="D2863" s="2">
        <v>0</v>
      </c>
      <c r="E2863" s="2">
        <v>0</v>
      </c>
      <c r="F2863" s="2">
        <v>0</v>
      </c>
      <c r="G2863" s="2">
        <v>0</v>
      </c>
      <c r="H2863" s="2">
        <v>0</v>
      </c>
    </row>
    <row r="2864" spans="1:8" x14ac:dyDescent="0.2">
      <c r="A2864" t="s">
        <v>93</v>
      </c>
      <c r="B2864" t="s">
        <v>94</v>
      </c>
      <c r="C2864" s="2">
        <v>143000</v>
      </c>
      <c r="D2864" s="2">
        <v>0</v>
      </c>
      <c r="E2864" s="2">
        <v>0</v>
      </c>
      <c r="F2864" s="2">
        <v>0</v>
      </c>
      <c r="G2864" s="2">
        <v>0</v>
      </c>
      <c r="H2864" s="2">
        <v>0</v>
      </c>
    </row>
    <row r="2865" spans="1:8" x14ac:dyDescent="0.2">
      <c r="A2865" t="s">
        <v>95</v>
      </c>
      <c r="B2865" t="s">
        <v>96</v>
      </c>
      <c r="C2865" s="2">
        <v>125000</v>
      </c>
      <c r="D2865" s="2">
        <v>0</v>
      </c>
      <c r="E2865" s="2">
        <v>0</v>
      </c>
      <c r="F2865" s="2">
        <v>0</v>
      </c>
      <c r="G2865" s="2">
        <v>0</v>
      </c>
      <c r="H2865" s="2">
        <v>0</v>
      </c>
    </row>
    <row r="2866" spans="1:8" x14ac:dyDescent="0.2">
      <c r="A2866" t="s">
        <v>99</v>
      </c>
      <c r="B2866" t="s">
        <v>100</v>
      </c>
      <c r="C2866" s="2">
        <v>18000</v>
      </c>
      <c r="D2866" s="2">
        <v>0</v>
      </c>
      <c r="E2866" s="2">
        <v>0</v>
      </c>
      <c r="F2866" s="2">
        <v>0</v>
      </c>
      <c r="G2866" s="2">
        <v>0</v>
      </c>
      <c r="H2866" s="2">
        <v>0</v>
      </c>
    </row>
    <row r="2867" spans="1:8" x14ac:dyDescent="0.2">
      <c r="A2867" t="s">
        <v>101</v>
      </c>
      <c r="B2867" t="s">
        <v>102</v>
      </c>
      <c r="C2867" s="2">
        <v>200500</v>
      </c>
      <c r="D2867" s="2">
        <v>0</v>
      </c>
      <c r="E2867" s="2">
        <v>0</v>
      </c>
      <c r="F2867" s="2">
        <v>0</v>
      </c>
      <c r="G2867" s="2">
        <v>0</v>
      </c>
      <c r="H2867" s="2">
        <v>0</v>
      </c>
    </row>
    <row r="2868" spans="1:8" x14ac:dyDescent="0.2">
      <c r="A2868" t="s">
        <v>103</v>
      </c>
      <c r="B2868" t="s">
        <v>104</v>
      </c>
      <c r="C2868" s="2">
        <v>6000</v>
      </c>
      <c r="D2868" s="2">
        <v>0</v>
      </c>
      <c r="E2868" s="2">
        <v>0</v>
      </c>
      <c r="F2868" s="2">
        <v>0</v>
      </c>
      <c r="G2868" s="2">
        <v>0</v>
      </c>
      <c r="H2868" s="2">
        <v>0</v>
      </c>
    </row>
    <row r="2869" spans="1:8" x14ac:dyDescent="0.2">
      <c r="A2869" t="s">
        <v>105</v>
      </c>
      <c r="B2869" t="s">
        <v>106</v>
      </c>
      <c r="C2869" s="2">
        <v>85000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</row>
    <row r="2870" spans="1:8" x14ac:dyDescent="0.2">
      <c r="A2870" t="s">
        <v>107</v>
      </c>
      <c r="B2870" t="s">
        <v>108</v>
      </c>
      <c r="C2870" s="2">
        <v>39500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</row>
    <row r="2871" spans="1:8" x14ac:dyDescent="0.2">
      <c r="A2871" t="s">
        <v>111</v>
      </c>
      <c r="B2871" t="s">
        <v>112</v>
      </c>
      <c r="C2871" s="2">
        <v>70000</v>
      </c>
      <c r="D2871" s="2">
        <v>0</v>
      </c>
      <c r="E2871" s="2">
        <v>0</v>
      </c>
      <c r="F2871" s="2">
        <v>0</v>
      </c>
      <c r="G2871" s="2">
        <v>0</v>
      </c>
      <c r="H2871" s="2">
        <v>0</v>
      </c>
    </row>
    <row r="2872" spans="1:8" x14ac:dyDescent="0.2">
      <c r="A2872" t="s">
        <v>113</v>
      </c>
      <c r="B2872" t="s">
        <v>114</v>
      </c>
      <c r="C2872" s="2">
        <v>500</v>
      </c>
      <c r="D2872" s="2">
        <v>0</v>
      </c>
      <c r="E2872" s="2">
        <v>0</v>
      </c>
      <c r="F2872" s="2">
        <v>0</v>
      </c>
      <c r="G2872" s="2">
        <v>0</v>
      </c>
      <c r="H2872" s="2">
        <v>0</v>
      </c>
    </row>
    <row r="2873" spans="1:8" x14ac:dyDescent="0.2">
      <c r="A2873" t="s">
        <v>117</v>
      </c>
      <c r="B2873" t="s">
        <v>118</v>
      </c>
      <c r="C2873" s="2">
        <v>500</v>
      </c>
      <c r="D2873" s="2">
        <v>0</v>
      </c>
      <c r="E2873" s="2">
        <v>0</v>
      </c>
      <c r="F2873" s="2">
        <v>0</v>
      </c>
      <c r="G2873" s="2">
        <v>0</v>
      </c>
      <c r="H2873" s="2">
        <v>0</v>
      </c>
    </row>
    <row r="2874" spans="1:8" x14ac:dyDescent="0.2">
      <c r="A2874" s="70" t="s">
        <v>403</v>
      </c>
      <c r="B2874" s="70"/>
      <c r="C2874" s="16">
        <v>20000</v>
      </c>
      <c r="D2874" s="16">
        <v>0</v>
      </c>
      <c r="E2874" s="16">
        <v>0</v>
      </c>
      <c r="F2874" s="16">
        <v>0</v>
      </c>
      <c r="G2874" s="16">
        <v>0</v>
      </c>
      <c r="H2874" s="16">
        <v>0</v>
      </c>
    </row>
    <row r="2875" spans="1:8" x14ac:dyDescent="0.2">
      <c r="A2875" s="70" t="s">
        <v>404</v>
      </c>
      <c r="B2875" s="70"/>
      <c r="C2875" s="16">
        <v>20000</v>
      </c>
      <c r="D2875" s="16">
        <v>0</v>
      </c>
      <c r="E2875" s="16">
        <v>0</v>
      </c>
      <c r="F2875" s="16">
        <v>0</v>
      </c>
      <c r="G2875" s="16">
        <v>0</v>
      </c>
      <c r="H2875" s="16">
        <v>0</v>
      </c>
    </row>
    <row r="2876" spans="1:8" x14ac:dyDescent="0.2">
      <c r="A2876" t="s">
        <v>8</v>
      </c>
      <c r="B2876" t="s">
        <v>20</v>
      </c>
      <c r="C2876" s="2">
        <v>20000</v>
      </c>
      <c r="D2876" s="2">
        <v>0</v>
      </c>
      <c r="E2876" s="2">
        <v>0</v>
      </c>
      <c r="F2876" s="2">
        <v>0</v>
      </c>
      <c r="G2876" s="2">
        <v>0</v>
      </c>
      <c r="H2876" s="2">
        <v>0</v>
      </c>
    </row>
    <row r="2877" spans="1:8" x14ac:dyDescent="0.2">
      <c r="A2877" t="s">
        <v>93</v>
      </c>
      <c r="B2877" t="s">
        <v>94</v>
      </c>
      <c r="C2877" s="2">
        <v>20000</v>
      </c>
      <c r="D2877" s="2">
        <v>0</v>
      </c>
      <c r="E2877" s="2">
        <v>0</v>
      </c>
      <c r="F2877" s="2">
        <v>0</v>
      </c>
      <c r="G2877" s="2">
        <v>0</v>
      </c>
      <c r="H2877" s="2">
        <v>0</v>
      </c>
    </row>
    <row r="2878" spans="1:8" x14ac:dyDescent="0.2">
      <c r="A2878" t="s">
        <v>95</v>
      </c>
      <c r="B2878" t="s">
        <v>96</v>
      </c>
      <c r="C2878" s="2">
        <v>20000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</row>
    <row r="2879" spans="1:8" x14ac:dyDescent="0.2">
      <c r="A2879" s="68" t="s">
        <v>551</v>
      </c>
      <c r="B2879" s="68"/>
      <c r="C2879" s="18">
        <v>10000</v>
      </c>
      <c r="D2879" s="18">
        <v>0</v>
      </c>
      <c r="E2879" s="18">
        <v>0</v>
      </c>
      <c r="F2879" s="18">
        <v>0</v>
      </c>
      <c r="G2879" s="18">
        <v>0</v>
      </c>
      <c r="H2879" s="18">
        <v>0</v>
      </c>
    </row>
    <row r="2880" spans="1:8" x14ac:dyDescent="0.2">
      <c r="A2880" s="69" t="s">
        <v>237</v>
      </c>
      <c r="B2880" s="69"/>
      <c r="C2880" s="15">
        <v>10000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</row>
    <row r="2881" spans="1:8" x14ac:dyDescent="0.2">
      <c r="A2881" s="69" t="s">
        <v>238</v>
      </c>
      <c r="B2881" s="69"/>
      <c r="C2881" s="15">
        <v>10000</v>
      </c>
      <c r="D2881" s="15">
        <v>0</v>
      </c>
      <c r="E2881" s="15">
        <v>0</v>
      </c>
      <c r="F2881" s="15">
        <v>0</v>
      </c>
      <c r="G2881" s="15">
        <v>0</v>
      </c>
      <c r="H2881" s="15">
        <v>0</v>
      </c>
    </row>
    <row r="2882" spans="1:8" x14ac:dyDescent="0.2">
      <c r="A2882" s="70" t="s">
        <v>257</v>
      </c>
      <c r="B2882" s="70"/>
      <c r="C2882" s="16">
        <v>10000</v>
      </c>
      <c r="D2882" s="16">
        <v>0</v>
      </c>
      <c r="E2882" s="16">
        <v>0</v>
      </c>
      <c r="F2882" s="16">
        <v>0</v>
      </c>
      <c r="G2882" s="16">
        <v>0</v>
      </c>
      <c r="H2882" s="16">
        <v>0</v>
      </c>
    </row>
    <row r="2883" spans="1:8" x14ac:dyDescent="0.2">
      <c r="A2883" s="70" t="s">
        <v>258</v>
      </c>
      <c r="B2883" s="70"/>
      <c r="C2883" s="16">
        <v>10000</v>
      </c>
      <c r="D2883" s="16">
        <v>0</v>
      </c>
      <c r="E2883" s="16">
        <v>0</v>
      </c>
      <c r="F2883" s="16">
        <v>0</v>
      </c>
      <c r="G2883" s="16">
        <v>0</v>
      </c>
      <c r="H2883" s="16">
        <v>0</v>
      </c>
    </row>
    <row r="2884" spans="1:8" x14ac:dyDescent="0.2">
      <c r="A2884" t="s">
        <v>8</v>
      </c>
      <c r="B2884" t="s">
        <v>20</v>
      </c>
      <c r="C2884" s="2">
        <v>10000</v>
      </c>
      <c r="D2884" s="2">
        <v>0</v>
      </c>
      <c r="E2884" s="2">
        <v>0</v>
      </c>
      <c r="F2884" s="2">
        <v>0</v>
      </c>
      <c r="G2884" s="2">
        <v>0</v>
      </c>
      <c r="H2884" s="2">
        <v>0</v>
      </c>
    </row>
    <row r="2885" spans="1:8" x14ac:dyDescent="0.2">
      <c r="A2885" t="s">
        <v>101</v>
      </c>
      <c r="B2885" t="s">
        <v>102</v>
      </c>
      <c r="C2885" s="2">
        <v>10000</v>
      </c>
      <c r="D2885" s="2">
        <v>0</v>
      </c>
      <c r="E2885" s="2">
        <v>0</v>
      </c>
      <c r="F2885" s="2">
        <v>0</v>
      </c>
      <c r="G2885" s="2">
        <v>0</v>
      </c>
      <c r="H2885" s="2">
        <v>0</v>
      </c>
    </row>
    <row r="2886" spans="1:8" x14ac:dyDescent="0.2">
      <c r="A2886" t="s">
        <v>107</v>
      </c>
      <c r="B2886" t="s">
        <v>108</v>
      </c>
      <c r="C2886" s="2">
        <v>10000</v>
      </c>
      <c r="D2886" s="2">
        <v>0</v>
      </c>
      <c r="E2886" s="2">
        <v>0</v>
      </c>
      <c r="F2886" s="2">
        <v>0</v>
      </c>
      <c r="G2886" s="2">
        <v>0</v>
      </c>
      <c r="H2886" s="2">
        <v>0</v>
      </c>
    </row>
    <row r="2887" spans="1:8" x14ac:dyDescent="0.2">
      <c r="A2887" s="65" t="s">
        <v>199</v>
      </c>
      <c r="B2887" s="65"/>
      <c r="C2887" s="13">
        <v>1950000</v>
      </c>
      <c r="D2887" s="13">
        <v>1950000</v>
      </c>
      <c r="E2887" s="13">
        <v>1950000</v>
      </c>
      <c r="F2887" s="13">
        <v>100</v>
      </c>
      <c r="G2887" s="13">
        <v>100</v>
      </c>
      <c r="H2887" s="13">
        <v>100</v>
      </c>
    </row>
    <row r="2888" spans="1:8" x14ac:dyDescent="0.2">
      <c r="A2888" s="66" t="s">
        <v>200</v>
      </c>
      <c r="B2888" s="66"/>
      <c r="C2888" s="14">
        <v>1950000</v>
      </c>
      <c r="D2888" s="14">
        <v>1950000</v>
      </c>
      <c r="E2888" s="14">
        <v>1950000</v>
      </c>
      <c r="F2888" s="14">
        <v>100</v>
      </c>
      <c r="G2888" s="14">
        <v>100</v>
      </c>
      <c r="H2888" s="14">
        <v>100</v>
      </c>
    </row>
    <row r="2889" spans="1:8" x14ac:dyDescent="0.2">
      <c r="A2889" s="61" t="s">
        <v>257</v>
      </c>
      <c r="B2889" s="61"/>
      <c r="C2889" s="21">
        <f t="shared" ref="C2889:E2890" si="48">C2895+C2907+C2915</f>
        <v>1950000</v>
      </c>
      <c r="D2889" s="21">
        <f t="shared" si="48"/>
        <v>1950000</v>
      </c>
      <c r="E2889" s="21">
        <f t="shared" si="48"/>
        <v>1950000</v>
      </c>
      <c r="F2889" s="21">
        <f>D2889/C2889*100</f>
        <v>100</v>
      </c>
      <c r="G2889" s="21">
        <f>E2889/D2889*100</f>
        <v>100</v>
      </c>
      <c r="H2889" s="21">
        <f>E2889/C2889*100</f>
        <v>100</v>
      </c>
    </row>
    <row r="2890" spans="1:8" x14ac:dyDescent="0.2">
      <c r="A2890" s="61" t="s">
        <v>258</v>
      </c>
      <c r="B2890" s="61"/>
      <c r="C2890" s="21">
        <f t="shared" si="48"/>
        <v>1950000</v>
      </c>
      <c r="D2890" s="21">
        <f t="shared" si="48"/>
        <v>1950000</v>
      </c>
      <c r="E2890" s="21">
        <f t="shared" si="48"/>
        <v>1950000</v>
      </c>
      <c r="F2890" s="21">
        <f>D2890/C2890*100</f>
        <v>100</v>
      </c>
      <c r="G2890" s="21">
        <f>E2890/D2890*100</f>
        <v>100</v>
      </c>
      <c r="H2890" s="21">
        <f>E2890/C2890*100</f>
        <v>100</v>
      </c>
    </row>
    <row r="2891" spans="1:8" x14ac:dyDescent="0.2">
      <c r="A2891" s="67" t="s">
        <v>560</v>
      </c>
      <c r="B2891" s="67"/>
      <c r="C2891" s="17">
        <v>700000</v>
      </c>
      <c r="D2891" s="17">
        <v>700000</v>
      </c>
      <c r="E2891" s="17">
        <v>700000</v>
      </c>
      <c r="F2891" s="17">
        <v>100</v>
      </c>
      <c r="G2891" s="17">
        <v>100</v>
      </c>
      <c r="H2891" s="17">
        <v>100</v>
      </c>
    </row>
    <row r="2892" spans="1:8" x14ac:dyDescent="0.2">
      <c r="A2892" s="68" t="s">
        <v>563</v>
      </c>
      <c r="B2892" s="68"/>
      <c r="C2892" s="18">
        <v>700000</v>
      </c>
      <c r="D2892" s="18">
        <v>700000</v>
      </c>
      <c r="E2892" s="18">
        <v>700000</v>
      </c>
      <c r="F2892" s="18">
        <v>100</v>
      </c>
      <c r="G2892" s="18">
        <v>100</v>
      </c>
      <c r="H2892" s="18">
        <v>100</v>
      </c>
    </row>
    <row r="2893" spans="1:8" x14ac:dyDescent="0.2">
      <c r="A2893" s="69" t="s">
        <v>213</v>
      </c>
      <c r="B2893" s="69"/>
      <c r="C2893" s="15">
        <v>700000</v>
      </c>
      <c r="D2893" s="15">
        <v>700000</v>
      </c>
      <c r="E2893" s="15">
        <v>700000</v>
      </c>
      <c r="F2893" s="15">
        <v>100</v>
      </c>
      <c r="G2893" s="15">
        <v>100</v>
      </c>
      <c r="H2893" s="15">
        <v>100</v>
      </c>
    </row>
    <row r="2894" spans="1:8" x14ac:dyDescent="0.2">
      <c r="A2894" s="69" t="s">
        <v>214</v>
      </c>
      <c r="B2894" s="69"/>
      <c r="C2894" s="15">
        <v>700000</v>
      </c>
      <c r="D2894" s="15">
        <v>700000</v>
      </c>
      <c r="E2894" s="15">
        <v>700000</v>
      </c>
      <c r="F2894" s="15">
        <v>100</v>
      </c>
      <c r="G2894" s="15">
        <v>100</v>
      </c>
      <c r="H2894" s="15">
        <v>100</v>
      </c>
    </row>
    <row r="2895" spans="1:8" x14ac:dyDescent="0.2">
      <c r="A2895" s="70" t="s">
        <v>257</v>
      </c>
      <c r="B2895" s="70"/>
      <c r="C2895" s="16">
        <v>700000</v>
      </c>
      <c r="D2895" s="16">
        <v>700000</v>
      </c>
      <c r="E2895" s="16">
        <v>700000</v>
      </c>
      <c r="F2895" s="16">
        <v>100</v>
      </c>
      <c r="G2895" s="16">
        <v>100</v>
      </c>
      <c r="H2895" s="16">
        <v>100</v>
      </c>
    </row>
    <row r="2896" spans="1:8" x14ac:dyDescent="0.2">
      <c r="A2896" s="70" t="s">
        <v>258</v>
      </c>
      <c r="B2896" s="70"/>
      <c r="C2896" s="16">
        <v>700000</v>
      </c>
      <c r="D2896" s="16">
        <v>700000</v>
      </c>
      <c r="E2896" s="16">
        <v>700000</v>
      </c>
      <c r="F2896" s="16">
        <v>100</v>
      </c>
      <c r="G2896" s="16">
        <v>100</v>
      </c>
      <c r="H2896" s="16">
        <v>100</v>
      </c>
    </row>
    <row r="2897" spans="1:8" x14ac:dyDescent="0.2">
      <c r="A2897" t="s">
        <v>8</v>
      </c>
      <c r="B2897" t="s">
        <v>20</v>
      </c>
      <c r="C2897" s="2">
        <v>700000</v>
      </c>
      <c r="D2897" s="2">
        <v>700000</v>
      </c>
      <c r="E2897" s="2">
        <v>700000</v>
      </c>
      <c r="F2897" s="2">
        <v>100</v>
      </c>
      <c r="G2897" s="2">
        <v>100</v>
      </c>
      <c r="H2897" s="2">
        <v>100</v>
      </c>
    </row>
    <row r="2898" spans="1:8" x14ac:dyDescent="0.2">
      <c r="A2898" t="s">
        <v>101</v>
      </c>
      <c r="B2898" t="s">
        <v>102</v>
      </c>
      <c r="C2898" s="2">
        <v>480000</v>
      </c>
      <c r="D2898" s="2">
        <v>480000</v>
      </c>
      <c r="E2898" s="2">
        <v>480000</v>
      </c>
      <c r="F2898" s="2">
        <v>100</v>
      </c>
      <c r="G2898" s="2">
        <v>100</v>
      </c>
      <c r="H2898" s="2">
        <v>100</v>
      </c>
    </row>
    <row r="2899" spans="1:8" x14ac:dyDescent="0.2">
      <c r="A2899" t="s">
        <v>107</v>
      </c>
      <c r="B2899" t="s">
        <v>108</v>
      </c>
      <c r="C2899" s="2">
        <v>100000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</row>
    <row r="2900" spans="1:8" x14ac:dyDescent="0.2">
      <c r="A2900" t="s">
        <v>111</v>
      </c>
      <c r="B2900" t="s">
        <v>112</v>
      </c>
      <c r="C2900" s="2">
        <v>380000</v>
      </c>
      <c r="D2900" s="2">
        <v>0</v>
      </c>
      <c r="E2900" s="2">
        <v>0</v>
      </c>
      <c r="F2900" s="2">
        <v>0</v>
      </c>
      <c r="G2900" s="2">
        <v>0</v>
      </c>
      <c r="H2900" s="2">
        <v>0</v>
      </c>
    </row>
    <row r="2901" spans="1:8" x14ac:dyDescent="0.2">
      <c r="A2901" t="s">
        <v>113</v>
      </c>
      <c r="B2901" t="s">
        <v>114</v>
      </c>
      <c r="C2901" s="2">
        <v>220000</v>
      </c>
      <c r="D2901" s="2">
        <v>220000</v>
      </c>
      <c r="E2901" s="2">
        <v>220000</v>
      </c>
      <c r="F2901" s="2">
        <v>100</v>
      </c>
      <c r="G2901" s="2">
        <v>100</v>
      </c>
      <c r="H2901" s="2">
        <v>100</v>
      </c>
    </row>
    <row r="2902" spans="1:8" x14ac:dyDescent="0.2">
      <c r="A2902" t="s">
        <v>117</v>
      </c>
      <c r="B2902" t="s">
        <v>118</v>
      </c>
      <c r="C2902" s="2">
        <v>220000</v>
      </c>
      <c r="D2902" s="2">
        <v>0</v>
      </c>
      <c r="E2902" s="2">
        <v>0</v>
      </c>
      <c r="F2902" s="2">
        <v>0</v>
      </c>
      <c r="G2902" s="2">
        <v>0</v>
      </c>
      <c r="H2902" s="2">
        <v>0</v>
      </c>
    </row>
    <row r="2903" spans="1:8" x14ac:dyDescent="0.2">
      <c r="A2903" s="67" t="s">
        <v>552</v>
      </c>
      <c r="B2903" s="67"/>
      <c r="C2903" s="17">
        <v>1250000</v>
      </c>
      <c r="D2903" s="17">
        <v>1250000</v>
      </c>
      <c r="E2903" s="17">
        <v>1250000</v>
      </c>
      <c r="F2903" s="17">
        <v>100</v>
      </c>
      <c r="G2903" s="17">
        <v>100</v>
      </c>
      <c r="H2903" s="17">
        <v>100</v>
      </c>
    </row>
    <row r="2904" spans="1:8" x14ac:dyDescent="0.2">
      <c r="A2904" s="68" t="s">
        <v>553</v>
      </c>
      <c r="B2904" s="68"/>
      <c r="C2904" s="18">
        <v>50000</v>
      </c>
      <c r="D2904" s="18">
        <v>50000</v>
      </c>
      <c r="E2904" s="18">
        <v>50000</v>
      </c>
      <c r="F2904" s="18">
        <v>100</v>
      </c>
      <c r="G2904" s="18">
        <v>100</v>
      </c>
      <c r="H2904" s="18">
        <v>100</v>
      </c>
    </row>
    <row r="2905" spans="1:8" x14ac:dyDescent="0.2">
      <c r="A2905" s="69" t="s">
        <v>219</v>
      </c>
      <c r="B2905" s="69"/>
      <c r="C2905" s="15">
        <v>50000</v>
      </c>
      <c r="D2905" s="15">
        <v>50000</v>
      </c>
      <c r="E2905" s="15">
        <v>50000</v>
      </c>
      <c r="F2905" s="15">
        <v>100</v>
      </c>
      <c r="G2905" s="15">
        <v>100</v>
      </c>
      <c r="H2905" s="15">
        <v>100</v>
      </c>
    </row>
    <row r="2906" spans="1:8" x14ac:dyDescent="0.2">
      <c r="A2906" s="69" t="s">
        <v>222</v>
      </c>
      <c r="B2906" s="69"/>
      <c r="C2906" s="15">
        <v>50000</v>
      </c>
      <c r="D2906" s="15">
        <v>50000</v>
      </c>
      <c r="E2906" s="15">
        <v>50000</v>
      </c>
      <c r="F2906" s="15">
        <v>100</v>
      </c>
      <c r="G2906" s="15">
        <v>100</v>
      </c>
      <c r="H2906" s="15">
        <v>100</v>
      </c>
    </row>
    <row r="2907" spans="1:8" x14ac:dyDescent="0.2">
      <c r="A2907" s="70" t="s">
        <v>257</v>
      </c>
      <c r="B2907" s="70"/>
      <c r="C2907" s="16">
        <v>50000</v>
      </c>
      <c r="D2907" s="16">
        <v>50000</v>
      </c>
      <c r="E2907" s="16">
        <v>50000</v>
      </c>
      <c r="F2907" s="16">
        <v>100</v>
      </c>
      <c r="G2907" s="16">
        <v>100</v>
      </c>
      <c r="H2907" s="16">
        <v>100</v>
      </c>
    </row>
    <row r="2908" spans="1:8" x14ac:dyDescent="0.2">
      <c r="A2908" s="70" t="s">
        <v>258</v>
      </c>
      <c r="B2908" s="70"/>
      <c r="C2908" s="16">
        <v>50000</v>
      </c>
      <c r="D2908" s="16">
        <v>50000</v>
      </c>
      <c r="E2908" s="16">
        <v>50000</v>
      </c>
      <c r="F2908" s="16">
        <v>100</v>
      </c>
      <c r="G2908" s="16">
        <v>100</v>
      </c>
      <c r="H2908" s="16">
        <v>100</v>
      </c>
    </row>
    <row r="2909" spans="1:8" x14ac:dyDescent="0.2">
      <c r="A2909" t="s">
        <v>21</v>
      </c>
      <c r="B2909" t="s">
        <v>22</v>
      </c>
      <c r="C2909" s="2">
        <v>50000</v>
      </c>
      <c r="D2909" s="2">
        <v>50000</v>
      </c>
      <c r="E2909" s="2">
        <v>50000</v>
      </c>
      <c r="F2909" s="2">
        <v>100</v>
      </c>
      <c r="G2909" s="2">
        <v>100</v>
      </c>
      <c r="H2909" s="2">
        <v>100</v>
      </c>
    </row>
    <row r="2910" spans="1:8" x14ac:dyDescent="0.2">
      <c r="A2910" t="s">
        <v>148</v>
      </c>
      <c r="B2910" t="s">
        <v>149</v>
      </c>
      <c r="C2910" s="2">
        <v>50000</v>
      </c>
      <c r="D2910" s="2">
        <v>50000</v>
      </c>
      <c r="E2910" s="2">
        <v>50000</v>
      </c>
      <c r="F2910" s="2">
        <v>100</v>
      </c>
      <c r="G2910" s="2">
        <v>100</v>
      </c>
      <c r="H2910" s="2">
        <v>100</v>
      </c>
    </row>
    <row r="2911" spans="1:8" x14ac:dyDescent="0.2">
      <c r="A2911" t="s">
        <v>150</v>
      </c>
      <c r="B2911" t="s">
        <v>151</v>
      </c>
      <c r="C2911" s="2">
        <v>50000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</row>
    <row r="2912" spans="1:8" x14ac:dyDescent="0.2">
      <c r="A2912" s="68" t="s">
        <v>554</v>
      </c>
      <c r="B2912" s="68"/>
      <c r="C2912" s="18">
        <v>1200000</v>
      </c>
      <c r="D2912" s="18">
        <v>1200000</v>
      </c>
      <c r="E2912" s="18">
        <v>1200000</v>
      </c>
      <c r="F2912" s="18">
        <v>100</v>
      </c>
      <c r="G2912" s="18">
        <v>100</v>
      </c>
      <c r="H2912" s="18">
        <v>100</v>
      </c>
    </row>
    <row r="2913" spans="1:8" x14ac:dyDescent="0.2">
      <c r="A2913" s="69" t="s">
        <v>219</v>
      </c>
      <c r="B2913" s="69"/>
      <c r="C2913" s="15">
        <v>1200000</v>
      </c>
      <c r="D2913" s="15">
        <v>1200000</v>
      </c>
      <c r="E2913" s="15">
        <v>1200000</v>
      </c>
      <c r="F2913" s="15">
        <v>100</v>
      </c>
      <c r="G2913" s="15">
        <v>100</v>
      </c>
      <c r="H2913" s="15">
        <v>100</v>
      </c>
    </row>
    <row r="2914" spans="1:8" x14ac:dyDescent="0.2">
      <c r="A2914" s="69" t="s">
        <v>222</v>
      </c>
      <c r="B2914" s="69"/>
      <c r="C2914" s="15">
        <v>1200000</v>
      </c>
      <c r="D2914" s="15">
        <v>1200000</v>
      </c>
      <c r="E2914" s="15">
        <v>1200000</v>
      </c>
      <c r="F2914" s="15">
        <v>100</v>
      </c>
      <c r="G2914" s="15">
        <v>100</v>
      </c>
      <c r="H2914" s="15">
        <v>100</v>
      </c>
    </row>
    <row r="2915" spans="1:8" x14ac:dyDescent="0.2">
      <c r="A2915" s="70" t="s">
        <v>257</v>
      </c>
      <c r="B2915" s="70"/>
      <c r="C2915" s="16">
        <v>1200000</v>
      </c>
      <c r="D2915" s="16">
        <v>1200000</v>
      </c>
      <c r="E2915" s="16">
        <v>1200000</v>
      </c>
      <c r="F2915" s="16">
        <v>100</v>
      </c>
      <c r="G2915" s="16">
        <v>100</v>
      </c>
      <c r="H2915" s="16">
        <v>100</v>
      </c>
    </row>
    <row r="2916" spans="1:8" x14ac:dyDescent="0.2">
      <c r="A2916" s="70" t="s">
        <v>258</v>
      </c>
      <c r="B2916" s="70"/>
      <c r="C2916" s="16">
        <v>1200000</v>
      </c>
      <c r="D2916" s="16">
        <v>1200000</v>
      </c>
      <c r="E2916" s="16">
        <v>1200000</v>
      </c>
      <c r="F2916" s="16">
        <v>100</v>
      </c>
      <c r="G2916" s="16">
        <v>100</v>
      </c>
      <c r="H2916" s="16">
        <v>100</v>
      </c>
    </row>
    <row r="2917" spans="1:8" x14ac:dyDescent="0.2">
      <c r="A2917" t="s">
        <v>21</v>
      </c>
      <c r="B2917" t="s">
        <v>22</v>
      </c>
      <c r="C2917" s="2">
        <v>1200000</v>
      </c>
      <c r="D2917" s="2">
        <v>1200000</v>
      </c>
      <c r="E2917" s="2">
        <v>1200000</v>
      </c>
      <c r="F2917" s="2">
        <v>100</v>
      </c>
      <c r="G2917" s="2">
        <v>100</v>
      </c>
      <c r="H2917" s="2">
        <v>100</v>
      </c>
    </row>
    <row r="2918" spans="1:8" x14ac:dyDescent="0.2">
      <c r="A2918" t="s">
        <v>154</v>
      </c>
      <c r="B2918" t="s">
        <v>155</v>
      </c>
      <c r="C2918" s="2">
        <v>1200000</v>
      </c>
      <c r="D2918" s="2">
        <v>1200000</v>
      </c>
      <c r="E2918" s="2">
        <v>1200000</v>
      </c>
      <c r="F2918" s="2">
        <v>100</v>
      </c>
      <c r="G2918" s="2">
        <v>100</v>
      </c>
      <c r="H2918" s="2">
        <v>100</v>
      </c>
    </row>
    <row r="2919" spans="1:8" x14ac:dyDescent="0.2">
      <c r="A2919" t="s">
        <v>156</v>
      </c>
      <c r="B2919" t="s">
        <v>157</v>
      </c>
      <c r="C2919" s="2">
        <v>1200000</v>
      </c>
      <c r="D2919" s="2">
        <v>0</v>
      </c>
      <c r="E2919" s="2">
        <v>0</v>
      </c>
      <c r="F2919" s="2">
        <v>0</v>
      </c>
      <c r="G2919" s="2">
        <v>0</v>
      </c>
      <c r="H2919" s="2">
        <v>0</v>
      </c>
    </row>
  </sheetData>
  <mergeCells count="1484">
    <mergeCell ref="A2852:B2852"/>
    <mergeCell ref="A2841:B2841"/>
    <mergeCell ref="A2842:B2842"/>
    <mergeCell ref="A2843:B2843"/>
    <mergeCell ref="A2844:B2844"/>
    <mergeCell ref="A2428:B2428"/>
    <mergeCell ref="A2430:B2430"/>
    <mergeCell ref="A2431:B2431"/>
    <mergeCell ref="A2432:B2432"/>
    <mergeCell ref="A2433:B2433"/>
    <mergeCell ref="A2427:B2427"/>
    <mergeCell ref="A2435:B2435"/>
    <mergeCell ref="A2436:B2436"/>
    <mergeCell ref="A2814:B2814"/>
    <mergeCell ref="A2815:B2815"/>
    <mergeCell ref="A2851:B2851"/>
    <mergeCell ref="A2434:B2434"/>
    <mergeCell ref="A2845:B2845"/>
    <mergeCell ref="A2850:B2850"/>
    <mergeCell ref="A2832:B2832"/>
    <mergeCell ref="A1801:B1801"/>
    <mergeCell ref="A1798:B1798"/>
    <mergeCell ref="A1799:B1799"/>
    <mergeCell ref="A1800:B1800"/>
    <mergeCell ref="A2853:B2853"/>
    <mergeCell ref="A2854:B2854"/>
    <mergeCell ref="A2349:B2349"/>
    <mergeCell ref="A2350:B2350"/>
    <mergeCell ref="A2351:B2351"/>
    <mergeCell ref="A2425:B2425"/>
    <mergeCell ref="A1789:B1789"/>
    <mergeCell ref="A1790:B1790"/>
    <mergeCell ref="A1791:B1791"/>
    <mergeCell ref="A1792:B1792"/>
    <mergeCell ref="A1796:B1796"/>
    <mergeCell ref="A1797:B1797"/>
    <mergeCell ref="A1793:B1793"/>
    <mergeCell ref="A1794:B1794"/>
    <mergeCell ref="A1795:B1795"/>
    <mergeCell ref="A1334:B1334"/>
    <mergeCell ref="A1335:B1335"/>
    <mergeCell ref="A1336:B1336"/>
    <mergeCell ref="A1337:B1337"/>
    <mergeCell ref="A1338:B1338"/>
    <mergeCell ref="A1468:B1468"/>
    <mergeCell ref="A1459:B1459"/>
    <mergeCell ref="A1466:B1466"/>
    <mergeCell ref="A1467:B1467"/>
    <mergeCell ref="A1447:B1447"/>
    <mergeCell ref="A1241:B1241"/>
    <mergeCell ref="A1242:B1242"/>
    <mergeCell ref="A1243:B1243"/>
    <mergeCell ref="A1244:B1244"/>
    <mergeCell ref="A1245:B1245"/>
    <mergeCell ref="A1246:B1246"/>
    <mergeCell ref="A1235:B1235"/>
    <mergeCell ref="A1236:B1236"/>
    <mergeCell ref="A1237:B1237"/>
    <mergeCell ref="A1238:B1238"/>
    <mergeCell ref="A1239:B1239"/>
    <mergeCell ref="A1240:B1240"/>
    <mergeCell ref="A2913:B2913"/>
    <mergeCell ref="A2914:B2914"/>
    <mergeCell ref="A2915:B2915"/>
    <mergeCell ref="A2916:B2916"/>
    <mergeCell ref="B1:H1"/>
    <mergeCell ref="A10:B10"/>
    <mergeCell ref="A11:B11"/>
    <mergeCell ref="A54:B54"/>
    <mergeCell ref="A55:B55"/>
    <mergeCell ref="A134:B134"/>
    <mergeCell ref="A2904:B2904"/>
    <mergeCell ref="A2905:B2905"/>
    <mergeCell ref="A2906:B2906"/>
    <mergeCell ref="A2907:B2907"/>
    <mergeCell ref="A2908:B2908"/>
    <mergeCell ref="A2912:B2912"/>
    <mergeCell ref="A2892:B2892"/>
    <mergeCell ref="A2893:B2893"/>
    <mergeCell ref="A2894:B2894"/>
    <mergeCell ref="A2895:B2895"/>
    <mergeCell ref="A2896:B2896"/>
    <mergeCell ref="A2903:B2903"/>
    <mergeCell ref="A2881:B2881"/>
    <mergeCell ref="A2882:B2882"/>
    <mergeCell ref="A2883:B2883"/>
    <mergeCell ref="A2887:B2887"/>
    <mergeCell ref="A2888:B2888"/>
    <mergeCell ref="A2891:B2891"/>
    <mergeCell ref="A2889:B2889"/>
    <mergeCell ref="A2890:B2890"/>
    <mergeCell ref="A2861:B2861"/>
    <mergeCell ref="A2862:B2862"/>
    <mergeCell ref="A2874:B2874"/>
    <mergeCell ref="A2875:B2875"/>
    <mergeCell ref="A2879:B2879"/>
    <mergeCell ref="A2880:B2880"/>
    <mergeCell ref="A2855:B2855"/>
    <mergeCell ref="A2856:B2856"/>
    <mergeCell ref="A2857:B2857"/>
    <mergeCell ref="A2858:B2858"/>
    <mergeCell ref="A2859:B2859"/>
    <mergeCell ref="A2860:B2860"/>
    <mergeCell ref="A2833:B2833"/>
    <mergeCell ref="A2834:B2834"/>
    <mergeCell ref="A2835:B2835"/>
    <mergeCell ref="A2836:B2836"/>
    <mergeCell ref="A2840:B2840"/>
    <mergeCell ref="A2818:B2818"/>
    <mergeCell ref="A2819:B2819"/>
    <mergeCell ref="A2820:B2820"/>
    <mergeCell ref="A2821:B2821"/>
    <mergeCell ref="A2822:B2822"/>
    <mergeCell ref="A2823:B2823"/>
    <mergeCell ref="A2807:B2807"/>
    <mergeCell ref="A2808:B2808"/>
    <mergeCell ref="A2809:B2809"/>
    <mergeCell ref="A2813:B2813"/>
    <mergeCell ref="A2816:B2816"/>
    <mergeCell ref="A2817:B2817"/>
    <mergeCell ref="A2796:B2796"/>
    <mergeCell ref="A2797:B2797"/>
    <mergeCell ref="A2798:B2798"/>
    <mergeCell ref="A2799:B2799"/>
    <mergeCell ref="A2805:B2805"/>
    <mergeCell ref="A2806:B2806"/>
    <mergeCell ref="A2781:B2781"/>
    <mergeCell ref="A2782:B2782"/>
    <mergeCell ref="A2783:B2783"/>
    <mergeCell ref="A2784:B2784"/>
    <mergeCell ref="A2785:B2785"/>
    <mergeCell ref="A2795:B2795"/>
    <mergeCell ref="A2751:B2751"/>
    <mergeCell ref="A2757:B2757"/>
    <mergeCell ref="A2761:B2761"/>
    <mergeCell ref="A2762:B2762"/>
    <mergeCell ref="A2771:B2771"/>
    <mergeCell ref="A2772:B2772"/>
    <mergeCell ref="A2731:B2731"/>
    <mergeCell ref="A2732:B2732"/>
    <mergeCell ref="A2740:B2740"/>
    <mergeCell ref="A2741:B2741"/>
    <mergeCell ref="A2746:B2746"/>
    <mergeCell ref="A2750:B2750"/>
    <mergeCell ref="A2722:B2722"/>
    <mergeCell ref="A2723:B2723"/>
    <mergeCell ref="A2727:B2727"/>
    <mergeCell ref="A2728:B2728"/>
    <mergeCell ref="A2729:B2729"/>
    <mergeCell ref="A2730:B2730"/>
    <mergeCell ref="A2713:B2713"/>
    <mergeCell ref="A2714:B2714"/>
    <mergeCell ref="A2715:B2715"/>
    <mergeCell ref="A2719:B2719"/>
    <mergeCell ref="A2720:B2720"/>
    <mergeCell ref="A2721:B2721"/>
    <mergeCell ref="A2699:B2699"/>
    <mergeCell ref="A2700:B2700"/>
    <mergeCell ref="A2701:B2701"/>
    <mergeCell ref="A2702:B2702"/>
    <mergeCell ref="A2711:B2711"/>
    <mergeCell ref="A2712:B2712"/>
    <mergeCell ref="A2690:B2690"/>
    <mergeCell ref="A2691:B2691"/>
    <mergeCell ref="A2695:B2695"/>
    <mergeCell ref="A2696:B2696"/>
    <mergeCell ref="A2697:B2697"/>
    <mergeCell ref="A2698:B2698"/>
    <mergeCell ref="A2676:B2676"/>
    <mergeCell ref="A2677:B2677"/>
    <mergeCell ref="A2678:B2678"/>
    <mergeCell ref="A2687:B2687"/>
    <mergeCell ref="A2688:B2688"/>
    <mergeCell ref="A2689:B2689"/>
    <mergeCell ref="A2654:B2654"/>
    <mergeCell ref="A2663:B2663"/>
    <mergeCell ref="A2668:B2668"/>
    <mergeCell ref="A2669:B2669"/>
    <mergeCell ref="A2674:B2674"/>
    <mergeCell ref="A2675:B2675"/>
    <mergeCell ref="A2637:B2637"/>
    <mergeCell ref="A2638:B2638"/>
    <mergeCell ref="A2642:B2642"/>
    <mergeCell ref="A2646:B2646"/>
    <mergeCell ref="A2647:B2647"/>
    <mergeCell ref="A2653:B2653"/>
    <mergeCell ref="A2624:B2624"/>
    <mergeCell ref="A2625:B2625"/>
    <mergeCell ref="A2626:B2626"/>
    <mergeCell ref="A2627:B2627"/>
    <mergeCell ref="A2628:B2628"/>
    <mergeCell ref="A2629:B2629"/>
    <mergeCell ref="A2612:B2612"/>
    <mergeCell ref="A2616:B2616"/>
    <mergeCell ref="A2617:B2617"/>
    <mergeCell ref="A2618:B2618"/>
    <mergeCell ref="A2619:B2619"/>
    <mergeCell ref="A2620:B2620"/>
    <mergeCell ref="A2598:B2598"/>
    <mergeCell ref="A2599:B2599"/>
    <mergeCell ref="A2608:B2608"/>
    <mergeCell ref="A2609:B2609"/>
    <mergeCell ref="A2610:B2610"/>
    <mergeCell ref="A2611:B2611"/>
    <mergeCell ref="A2592:B2592"/>
    <mergeCell ref="A2593:B2593"/>
    <mergeCell ref="A2594:B2594"/>
    <mergeCell ref="A2595:B2595"/>
    <mergeCell ref="A2596:B2596"/>
    <mergeCell ref="A2597:B2597"/>
    <mergeCell ref="A2580:B2580"/>
    <mergeCell ref="A2581:B2581"/>
    <mergeCell ref="A2582:B2582"/>
    <mergeCell ref="A2583:B2583"/>
    <mergeCell ref="A2587:B2587"/>
    <mergeCell ref="A2588:B2588"/>
    <mergeCell ref="A2571:B2571"/>
    <mergeCell ref="A2572:B2572"/>
    <mergeCell ref="A2573:B2573"/>
    <mergeCell ref="A2574:B2574"/>
    <mergeCell ref="A2575:B2575"/>
    <mergeCell ref="A2579:B2579"/>
    <mergeCell ref="A2547:B2547"/>
    <mergeCell ref="A2554:B2554"/>
    <mergeCell ref="A2555:B2555"/>
    <mergeCell ref="A2556:B2556"/>
    <mergeCell ref="A2557:B2557"/>
    <mergeCell ref="A2558:B2558"/>
    <mergeCell ref="A2522:B2522"/>
    <mergeCell ref="A2523:B2523"/>
    <mergeCell ref="A2530:B2530"/>
    <mergeCell ref="A2534:B2534"/>
    <mergeCell ref="A2535:B2535"/>
    <mergeCell ref="A2546:B2546"/>
    <mergeCell ref="A2502:B2502"/>
    <mergeCell ref="A2503:B2503"/>
    <mergeCell ref="A2504:B2504"/>
    <mergeCell ref="A2513:B2513"/>
    <mergeCell ref="A2514:B2514"/>
    <mergeCell ref="A2518:B2518"/>
    <mergeCell ref="A2493:B2493"/>
    <mergeCell ref="A2494:B2494"/>
    <mergeCell ref="A2495:B2495"/>
    <mergeCell ref="A2499:B2499"/>
    <mergeCell ref="A2500:B2500"/>
    <mergeCell ref="A2501:B2501"/>
    <mergeCell ref="A2484:B2484"/>
    <mergeCell ref="A2485:B2485"/>
    <mergeCell ref="A2486:B2486"/>
    <mergeCell ref="A2487:B2487"/>
    <mergeCell ref="A2491:B2491"/>
    <mergeCell ref="A2492:B2492"/>
    <mergeCell ref="A2467:B2467"/>
    <mergeCell ref="A2468:B2468"/>
    <mergeCell ref="A2469:B2469"/>
    <mergeCell ref="A2470:B2470"/>
    <mergeCell ref="A2471:B2471"/>
    <mergeCell ref="A2483:B2483"/>
    <mergeCell ref="A2458:B2458"/>
    <mergeCell ref="A2459:B2459"/>
    <mergeCell ref="A2460:B2460"/>
    <mergeCell ref="A2464:B2464"/>
    <mergeCell ref="A2465:B2465"/>
    <mergeCell ref="A2466:B2466"/>
    <mergeCell ref="A2449:B2449"/>
    <mergeCell ref="A2450:B2450"/>
    <mergeCell ref="A2451:B2451"/>
    <mergeCell ref="A2452:B2452"/>
    <mergeCell ref="A2456:B2456"/>
    <mergeCell ref="A2457:B2457"/>
    <mergeCell ref="A2440:B2440"/>
    <mergeCell ref="A2441:B2441"/>
    <mergeCell ref="A2442:B2442"/>
    <mergeCell ref="A2443:B2443"/>
    <mergeCell ref="A2444:B2444"/>
    <mergeCell ref="A2448:B2448"/>
    <mergeCell ref="A2412:B2412"/>
    <mergeCell ref="A2413:B2413"/>
    <mergeCell ref="A2414:B2414"/>
    <mergeCell ref="A2415:B2415"/>
    <mergeCell ref="A2424:B2424"/>
    <mergeCell ref="A2439:B2439"/>
    <mergeCell ref="A2429:B2429"/>
    <mergeCell ref="A2437:B2437"/>
    <mergeCell ref="A2438:B2438"/>
    <mergeCell ref="A2426:B2426"/>
    <mergeCell ref="A2399:B2399"/>
    <mergeCell ref="A2400:B2400"/>
    <mergeCell ref="A2401:B2401"/>
    <mergeCell ref="A2402:B2402"/>
    <mergeCell ref="A2403:B2403"/>
    <mergeCell ref="A2411:B2411"/>
    <mergeCell ref="A2371:B2371"/>
    <mergeCell ref="A2384:B2384"/>
    <mergeCell ref="A2388:B2388"/>
    <mergeCell ref="A2389:B2389"/>
    <mergeCell ref="A2394:B2394"/>
    <mergeCell ref="A2395:B2395"/>
    <mergeCell ref="A2357:B2357"/>
    <mergeCell ref="A2358:B2358"/>
    <mergeCell ref="A2359:B2359"/>
    <mergeCell ref="A2365:B2365"/>
    <mergeCell ref="A2366:B2366"/>
    <mergeCell ref="A2370:B2370"/>
    <mergeCell ref="A2355:B2355"/>
    <mergeCell ref="A2356:B2356"/>
    <mergeCell ref="A2344:B2344"/>
    <mergeCell ref="A2345:B2345"/>
    <mergeCell ref="A2346:B2346"/>
    <mergeCell ref="A2347:B2347"/>
    <mergeCell ref="A2334:B2334"/>
    <mergeCell ref="A2335:B2335"/>
    <mergeCell ref="A2340:B2340"/>
    <mergeCell ref="A2352:B2352"/>
    <mergeCell ref="A2353:B2353"/>
    <mergeCell ref="A2354:B2354"/>
    <mergeCell ref="A2341:B2341"/>
    <mergeCell ref="A2342:B2342"/>
    <mergeCell ref="A2343:B2343"/>
    <mergeCell ref="A2310:B2310"/>
    <mergeCell ref="A2311:B2311"/>
    <mergeCell ref="A2318:B2318"/>
    <mergeCell ref="A2319:B2319"/>
    <mergeCell ref="A2326:B2326"/>
    <mergeCell ref="A2327:B2327"/>
    <mergeCell ref="A2301:B2301"/>
    <mergeCell ref="A2302:B2302"/>
    <mergeCell ref="A2306:B2306"/>
    <mergeCell ref="A2307:B2307"/>
    <mergeCell ref="A2308:B2308"/>
    <mergeCell ref="A2309:B2309"/>
    <mergeCell ref="A2288:B2288"/>
    <mergeCell ref="A2292:B2292"/>
    <mergeCell ref="A2293:B2293"/>
    <mergeCell ref="A2294:B2294"/>
    <mergeCell ref="A2295:B2295"/>
    <mergeCell ref="A2296:B2296"/>
    <mergeCell ref="A2264:B2264"/>
    <mergeCell ref="A2265:B2265"/>
    <mergeCell ref="A2266:B2266"/>
    <mergeCell ref="A2279:B2279"/>
    <mergeCell ref="A2280:B2280"/>
    <mergeCell ref="A2287:B2287"/>
    <mergeCell ref="A2255:B2255"/>
    <mergeCell ref="A2259:B2259"/>
    <mergeCell ref="A2260:B2260"/>
    <mergeCell ref="A2261:B2261"/>
    <mergeCell ref="A2262:B2262"/>
    <mergeCell ref="A2263:B2263"/>
    <mergeCell ref="A2246:B2246"/>
    <mergeCell ref="A2247:B2247"/>
    <mergeCell ref="A2248:B2248"/>
    <mergeCell ref="A2249:B2249"/>
    <mergeCell ref="A2250:B2250"/>
    <mergeCell ref="A2254:B2254"/>
    <mergeCell ref="A2234:B2234"/>
    <mergeCell ref="A2235:B2235"/>
    <mergeCell ref="A2236:B2236"/>
    <mergeCell ref="A2237:B2237"/>
    <mergeCell ref="A2241:B2241"/>
    <mergeCell ref="A2242:B2242"/>
    <mergeCell ref="A2219:B2219"/>
    <mergeCell ref="A2220:B2220"/>
    <mergeCell ref="A2221:B2221"/>
    <mergeCell ref="A2222:B2222"/>
    <mergeCell ref="A2223:B2223"/>
    <mergeCell ref="A2233:B2233"/>
    <mergeCell ref="A2207:B2207"/>
    <mergeCell ref="A2208:B2208"/>
    <mergeCell ref="A2209:B2209"/>
    <mergeCell ref="A2210:B2210"/>
    <mergeCell ref="A2214:B2214"/>
    <mergeCell ref="A2215:B2215"/>
    <mergeCell ref="A2195:B2195"/>
    <mergeCell ref="A2196:B2196"/>
    <mergeCell ref="A2197:B2197"/>
    <mergeCell ref="A2201:B2201"/>
    <mergeCell ref="A2202:B2202"/>
    <mergeCell ref="A2206:B2206"/>
    <mergeCell ref="A2183:B2183"/>
    <mergeCell ref="A2184:B2184"/>
    <mergeCell ref="A2188:B2188"/>
    <mergeCell ref="A2189:B2189"/>
    <mergeCell ref="A2193:B2193"/>
    <mergeCell ref="A2194:B2194"/>
    <mergeCell ref="A2171:B2171"/>
    <mergeCell ref="A2175:B2175"/>
    <mergeCell ref="A2176:B2176"/>
    <mergeCell ref="A2177:B2177"/>
    <mergeCell ref="A2178:B2178"/>
    <mergeCell ref="A2179:B2179"/>
    <mergeCell ref="A2162:B2162"/>
    <mergeCell ref="A2163:B2163"/>
    <mergeCell ref="A2164:B2164"/>
    <mergeCell ref="A2165:B2165"/>
    <mergeCell ref="A2166:B2166"/>
    <mergeCell ref="A2170:B2170"/>
    <mergeCell ref="A2149:B2149"/>
    <mergeCell ref="A2150:B2150"/>
    <mergeCell ref="A2151:B2151"/>
    <mergeCell ref="A2152:B2152"/>
    <mergeCell ref="A2157:B2157"/>
    <mergeCell ref="A2158:B2158"/>
    <mergeCell ref="A2140:B2140"/>
    <mergeCell ref="A2141:B2141"/>
    <mergeCell ref="A2142:B2142"/>
    <mergeCell ref="A2143:B2143"/>
    <mergeCell ref="A2144:B2144"/>
    <mergeCell ref="A2148:B2148"/>
    <mergeCell ref="A2128:B2128"/>
    <mergeCell ref="A2129:B2129"/>
    <mergeCell ref="A2130:B2130"/>
    <mergeCell ref="A2131:B2131"/>
    <mergeCell ref="A2135:B2135"/>
    <mergeCell ref="A2136:B2136"/>
    <mergeCell ref="A2116:B2116"/>
    <mergeCell ref="A2117:B2117"/>
    <mergeCell ref="A2118:B2118"/>
    <mergeCell ref="A2122:B2122"/>
    <mergeCell ref="A2123:B2123"/>
    <mergeCell ref="A2127:B2127"/>
    <mergeCell ref="A2104:B2104"/>
    <mergeCell ref="A2105:B2105"/>
    <mergeCell ref="A2109:B2109"/>
    <mergeCell ref="A2110:B2110"/>
    <mergeCell ref="A2114:B2114"/>
    <mergeCell ref="A2115:B2115"/>
    <mergeCell ref="A2092:B2092"/>
    <mergeCell ref="A2096:B2096"/>
    <mergeCell ref="A2097:B2097"/>
    <mergeCell ref="A2101:B2101"/>
    <mergeCell ref="A2102:B2102"/>
    <mergeCell ref="A2103:B2103"/>
    <mergeCell ref="A2083:B2083"/>
    <mergeCell ref="A2084:B2084"/>
    <mergeCell ref="A2088:B2088"/>
    <mergeCell ref="A2089:B2089"/>
    <mergeCell ref="A2090:B2090"/>
    <mergeCell ref="A2091:B2091"/>
    <mergeCell ref="A2074:B2074"/>
    <mergeCell ref="A2075:B2075"/>
    <mergeCell ref="A2076:B2076"/>
    <mergeCell ref="A2080:B2080"/>
    <mergeCell ref="A2081:B2081"/>
    <mergeCell ref="A2082:B2082"/>
    <mergeCell ref="A2064:B2064"/>
    <mergeCell ref="A2065:B2065"/>
    <mergeCell ref="A2066:B2066"/>
    <mergeCell ref="A2067:B2067"/>
    <mergeCell ref="A2072:B2072"/>
    <mergeCell ref="A2073:B2073"/>
    <mergeCell ref="A2053:B2053"/>
    <mergeCell ref="A2054:B2054"/>
    <mergeCell ref="A2055:B2055"/>
    <mergeCell ref="A2056:B2056"/>
    <mergeCell ref="A2057:B2057"/>
    <mergeCell ref="A2063:B2063"/>
    <mergeCell ref="A2040:B2040"/>
    <mergeCell ref="A2044:B2044"/>
    <mergeCell ref="A2045:B2045"/>
    <mergeCell ref="A2046:B2046"/>
    <mergeCell ref="A2047:B2047"/>
    <mergeCell ref="A2048:B2048"/>
    <mergeCell ref="A2031:B2031"/>
    <mergeCell ref="A2032:B2032"/>
    <mergeCell ref="A2033:B2033"/>
    <mergeCell ref="A2034:B2034"/>
    <mergeCell ref="A2035:B2035"/>
    <mergeCell ref="A2039:B2039"/>
    <mergeCell ref="A2019:B2019"/>
    <mergeCell ref="A2020:B2020"/>
    <mergeCell ref="A2021:B2021"/>
    <mergeCell ref="A2025:B2025"/>
    <mergeCell ref="A2026:B2026"/>
    <mergeCell ref="A2030:B2030"/>
    <mergeCell ref="A1992:B1992"/>
    <mergeCell ref="A2001:B2001"/>
    <mergeCell ref="A2005:B2005"/>
    <mergeCell ref="A2006:B2006"/>
    <mergeCell ref="A2017:B2017"/>
    <mergeCell ref="A2018:B2018"/>
    <mergeCell ref="A1973:B1973"/>
    <mergeCell ref="A1974:B1974"/>
    <mergeCell ref="A1975:B1975"/>
    <mergeCell ref="A1986:B1986"/>
    <mergeCell ref="A1987:B1987"/>
    <mergeCell ref="A1991:B1991"/>
    <mergeCell ref="A1964:B1964"/>
    <mergeCell ref="A1968:B1968"/>
    <mergeCell ref="A1969:B1969"/>
    <mergeCell ref="A1970:B1970"/>
    <mergeCell ref="A1971:B1971"/>
    <mergeCell ref="A1972:B1972"/>
    <mergeCell ref="A1953:B1953"/>
    <mergeCell ref="A1954:B1954"/>
    <mergeCell ref="A1955:B1955"/>
    <mergeCell ref="A1956:B1956"/>
    <mergeCell ref="A1957:B1957"/>
    <mergeCell ref="A1963:B1963"/>
    <mergeCell ref="A1941:B1941"/>
    <mergeCell ref="A1942:B1942"/>
    <mergeCell ref="A1943:B1943"/>
    <mergeCell ref="A1944:B1944"/>
    <mergeCell ref="A1948:B1948"/>
    <mergeCell ref="A1949:B1949"/>
    <mergeCell ref="A1929:B1929"/>
    <mergeCell ref="A1930:B1930"/>
    <mergeCell ref="A1931:B1931"/>
    <mergeCell ref="A1935:B1935"/>
    <mergeCell ref="A1936:B1936"/>
    <mergeCell ref="A1940:B1940"/>
    <mergeCell ref="A1914:B1914"/>
    <mergeCell ref="A1915:B1915"/>
    <mergeCell ref="A1921:B1921"/>
    <mergeCell ref="A1922:B1922"/>
    <mergeCell ref="A1927:B1927"/>
    <mergeCell ref="A1928:B1928"/>
    <mergeCell ref="A1900:B1900"/>
    <mergeCell ref="A1905:B1905"/>
    <mergeCell ref="A1906:B1906"/>
    <mergeCell ref="A1911:B1911"/>
    <mergeCell ref="A1912:B1912"/>
    <mergeCell ref="A1913:B1913"/>
    <mergeCell ref="A1891:B1891"/>
    <mergeCell ref="A1892:B1892"/>
    <mergeCell ref="A1896:B1896"/>
    <mergeCell ref="A1897:B1897"/>
    <mergeCell ref="A1898:B1898"/>
    <mergeCell ref="A1899:B1899"/>
    <mergeCell ref="A1879:B1879"/>
    <mergeCell ref="A1883:B1883"/>
    <mergeCell ref="A1884:B1884"/>
    <mergeCell ref="A1885:B1885"/>
    <mergeCell ref="A1886:B1886"/>
    <mergeCell ref="A1887:B1887"/>
    <mergeCell ref="A1867:B1867"/>
    <mergeCell ref="A1868:B1868"/>
    <mergeCell ref="A1869:B1869"/>
    <mergeCell ref="A1873:B1873"/>
    <mergeCell ref="A1874:B1874"/>
    <mergeCell ref="A1878:B1878"/>
    <mergeCell ref="A1857:B1857"/>
    <mergeCell ref="A1858:B1858"/>
    <mergeCell ref="A1859:B1859"/>
    <mergeCell ref="A1864:B1864"/>
    <mergeCell ref="A1865:B1865"/>
    <mergeCell ref="A1866:B1866"/>
    <mergeCell ref="A1845:B1845"/>
    <mergeCell ref="A1846:B1846"/>
    <mergeCell ref="A1850:B1850"/>
    <mergeCell ref="A1851:B1851"/>
    <mergeCell ref="A1855:B1855"/>
    <mergeCell ref="A1856:B1856"/>
    <mergeCell ref="A1832:B1832"/>
    <mergeCell ref="A1836:B1836"/>
    <mergeCell ref="A1837:B1837"/>
    <mergeCell ref="A1838:B1838"/>
    <mergeCell ref="A1839:B1839"/>
    <mergeCell ref="A1840:B1840"/>
    <mergeCell ref="A1806:B1806"/>
    <mergeCell ref="A1807:B1807"/>
    <mergeCell ref="A1808:B1808"/>
    <mergeCell ref="A1821:B1821"/>
    <mergeCell ref="A1822:B1822"/>
    <mergeCell ref="A1831:B1831"/>
    <mergeCell ref="A1781:B1781"/>
    <mergeCell ref="A1782:B1782"/>
    <mergeCell ref="A1783:B1783"/>
    <mergeCell ref="A1784:B1784"/>
    <mergeCell ref="A1788:B1788"/>
    <mergeCell ref="A2348:B2348"/>
    <mergeCell ref="A1802:B1802"/>
    <mergeCell ref="A1803:B1803"/>
    <mergeCell ref="A1804:B1804"/>
    <mergeCell ref="A1805:B1805"/>
    <mergeCell ref="A1772:B1772"/>
    <mergeCell ref="A1773:B1773"/>
    <mergeCell ref="A1774:B1774"/>
    <mergeCell ref="A1775:B1775"/>
    <mergeCell ref="A1776:B1776"/>
    <mergeCell ref="A1780:B1780"/>
    <mergeCell ref="A1760:B1760"/>
    <mergeCell ref="A1761:B1761"/>
    <mergeCell ref="A1762:B1762"/>
    <mergeCell ref="A1763:B1763"/>
    <mergeCell ref="A1764:B1764"/>
    <mergeCell ref="A1765:B1765"/>
    <mergeCell ref="A1747:B1747"/>
    <mergeCell ref="A1751:B1751"/>
    <mergeCell ref="A1752:B1752"/>
    <mergeCell ref="A1753:B1753"/>
    <mergeCell ref="A1754:B1754"/>
    <mergeCell ref="A1755:B1755"/>
    <mergeCell ref="A1738:B1738"/>
    <mergeCell ref="A1742:B1742"/>
    <mergeCell ref="A1743:B1743"/>
    <mergeCell ref="A1744:B1744"/>
    <mergeCell ref="A1745:B1745"/>
    <mergeCell ref="A1746:B1746"/>
    <mergeCell ref="A1729:B1729"/>
    <mergeCell ref="A1730:B1730"/>
    <mergeCell ref="A1734:B1734"/>
    <mergeCell ref="A1735:B1735"/>
    <mergeCell ref="A1736:B1736"/>
    <mergeCell ref="A1737:B1737"/>
    <mergeCell ref="A1720:B1720"/>
    <mergeCell ref="A1721:B1721"/>
    <mergeCell ref="A1725:B1725"/>
    <mergeCell ref="A1726:B1726"/>
    <mergeCell ref="A1727:B1727"/>
    <mergeCell ref="A1728:B1728"/>
    <mergeCell ref="A1711:B1711"/>
    <mergeCell ref="A1712:B1712"/>
    <mergeCell ref="A1716:B1716"/>
    <mergeCell ref="A1717:B1717"/>
    <mergeCell ref="A1718:B1718"/>
    <mergeCell ref="A1719:B1719"/>
    <mergeCell ref="A1702:B1702"/>
    <mergeCell ref="A1703:B1703"/>
    <mergeCell ref="A1704:B1704"/>
    <mergeCell ref="A1708:B1708"/>
    <mergeCell ref="A1709:B1709"/>
    <mergeCell ref="A1710:B1710"/>
    <mergeCell ref="A1693:B1693"/>
    <mergeCell ref="A1694:B1694"/>
    <mergeCell ref="A1695:B1695"/>
    <mergeCell ref="A1699:B1699"/>
    <mergeCell ref="A1700:B1700"/>
    <mergeCell ref="A1701:B1701"/>
    <mergeCell ref="A1684:B1684"/>
    <mergeCell ref="A1685:B1685"/>
    <mergeCell ref="A1686:B1686"/>
    <mergeCell ref="A1687:B1687"/>
    <mergeCell ref="A1691:B1691"/>
    <mergeCell ref="A1692:B1692"/>
    <mergeCell ref="A1675:B1675"/>
    <mergeCell ref="A1676:B1676"/>
    <mergeCell ref="A1677:B1677"/>
    <mergeCell ref="A1678:B1678"/>
    <mergeCell ref="A1679:B1679"/>
    <mergeCell ref="A1683:B1683"/>
    <mergeCell ref="A1663:B1663"/>
    <mergeCell ref="A1667:B1667"/>
    <mergeCell ref="A1668:B1668"/>
    <mergeCell ref="A1669:B1669"/>
    <mergeCell ref="A1670:B1670"/>
    <mergeCell ref="A1671:B1671"/>
    <mergeCell ref="A1654:B1654"/>
    <mergeCell ref="A1655:B1655"/>
    <mergeCell ref="A1659:B1659"/>
    <mergeCell ref="A1660:B1660"/>
    <mergeCell ref="A1661:B1661"/>
    <mergeCell ref="A1662:B1662"/>
    <mergeCell ref="A1643:B1643"/>
    <mergeCell ref="A1644:B1644"/>
    <mergeCell ref="A1645:B1645"/>
    <mergeCell ref="A1651:B1651"/>
    <mergeCell ref="A1652:B1652"/>
    <mergeCell ref="A1653:B1653"/>
    <mergeCell ref="A1631:B1631"/>
    <mergeCell ref="A1632:B1632"/>
    <mergeCell ref="A1636:B1636"/>
    <mergeCell ref="A1637:B1637"/>
    <mergeCell ref="A1641:B1641"/>
    <mergeCell ref="A1642:B1642"/>
    <mergeCell ref="A1622:B1622"/>
    <mergeCell ref="A1623:B1623"/>
    <mergeCell ref="A1627:B1627"/>
    <mergeCell ref="A1628:B1628"/>
    <mergeCell ref="A1629:B1629"/>
    <mergeCell ref="A1630:B1630"/>
    <mergeCell ref="A1613:B1613"/>
    <mergeCell ref="A1614:B1614"/>
    <mergeCell ref="A1618:B1618"/>
    <mergeCell ref="A1619:B1619"/>
    <mergeCell ref="A1620:B1620"/>
    <mergeCell ref="A1621:B1621"/>
    <mergeCell ref="A1604:B1604"/>
    <mergeCell ref="A1605:B1605"/>
    <mergeCell ref="A1606:B1606"/>
    <mergeCell ref="A1610:B1610"/>
    <mergeCell ref="A1611:B1611"/>
    <mergeCell ref="A1612:B1612"/>
    <mergeCell ref="A1595:B1595"/>
    <mergeCell ref="A1596:B1596"/>
    <mergeCell ref="A1597:B1597"/>
    <mergeCell ref="A1598:B1598"/>
    <mergeCell ref="A1602:B1602"/>
    <mergeCell ref="A1603:B1603"/>
    <mergeCell ref="A1586:B1586"/>
    <mergeCell ref="A1587:B1587"/>
    <mergeCell ref="A1588:B1588"/>
    <mergeCell ref="A1589:B1589"/>
    <mergeCell ref="A1590:B1590"/>
    <mergeCell ref="A1594:B1594"/>
    <mergeCell ref="A1577:B1577"/>
    <mergeCell ref="A1578:B1578"/>
    <mergeCell ref="A1579:B1579"/>
    <mergeCell ref="A1580:B1580"/>
    <mergeCell ref="A1581:B1581"/>
    <mergeCell ref="A1582:B1582"/>
    <mergeCell ref="A1568:B1568"/>
    <mergeCell ref="A1569:B1569"/>
    <mergeCell ref="A1570:B1570"/>
    <mergeCell ref="A1571:B1571"/>
    <mergeCell ref="A1572:B1572"/>
    <mergeCell ref="A1573:B1573"/>
    <mergeCell ref="A1559:B1559"/>
    <mergeCell ref="A1560:B1560"/>
    <mergeCell ref="A1561:B1561"/>
    <mergeCell ref="A1562:B1562"/>
    <mergeCell ref="A1563:B1563"/>
    <mergeCell ref="A1564:B1564"/>
    <mergeCell ref="A1550:B1550"/>
    <mergeCell ref="A1551:B1551"/>
    <mergeCell ref="A1552:B1552"/>
    <mergeCell ref="A1553:B1553"/>
    <mergeCell ref="A1554:B1554"/>
    <mergeCell ref="A1555:B1555"/>
    <mergeCell ref="A1541:B1541"/>
    <mergeCell ref="A1542:B1542"/>
    <mergeCell ref="A1543:B1543"/>
    <mergeCell ref="A1544:B1544"/>
    <mergeCell ref="A1545:B1545"/>
    <mergeCell ref="A1546:B1546"/>
    <mergeCell ref="A1532:B1532"/>
    <mergeCell ref="A1533:B1533"/>
    <mergeCell ref="A1534:B1534"/>
    <mergeCell ref="A1535:B1535"/>
    <mergeCell ref="A1536:B1536"/>
    <mergeCell ref="A1537:B1537"/>
    <mergeCell ref="A1520:B1520"/>
    <mergeCell ref="A1524:B1524"/>
    <mergeCell ref="A1525:B1525"/>
    <mergeCell ref="A1526:B1526"/>
    <mergeCell ref="A1527:B1527"/>
    <mergeCell ref="A1528:B1528"/>
    <mergeCell ref="A1511:B1511"/>
    <mergeCell ref="A1515:B1515"/>
    <mergeCell ref="A1516:B1516"/>
    <mergeCell ref="A1517:B1517"/>
    <mergeCell ref="A1518:B1518"/>
    <mergeCell ref="A1519:B1519"/>
    <mergeCell ref="A1502:B1502"/>
    <mergeCell ref="A1506:B1506"/>
    <mergeCell ref="A1507:B1507"/>
    <mergeCell ref="A1508:B1508"/>
    <mergeCell ref="A1509:B1509"/>
    <mergeCell ref="A1510:B1510"/>
    <mergeCell ref="A1493:B1493"/>
    <mergeCell ref="A1497:B1497"/>
    <mergeCell ref="A1498:B1498"/>
    <mergeCell ref="A1499:B1499"/>
    <mergeCell ref="A1500:B1500"/>
    <mergeCell ref="A1501:B1501"/>
    <mergeCell ref="A1484:B1484"/>
    <mergeCell ref="A1485:B1485"/>
    <mergeCell ref="A1489:B1489"/>
    <mergeCell ref="A1490:B1490"/>
    <mergeCell ref="A1491:B1491"/>
    <mergeCell ref="A1492:B1492"/>
    <mergeCell ref="A1475:B1475"/>
    <mergeCell ref="A1476:B1476"/>
    <mergeCell ref="A1477:B1477"/>
    <mergeCell ref="A1481:B1481"/>
    <mergeCell ref="A1482:B1482"/>
    <mergeCell ref="A1483:B1483"/>
    <mergeCell ref="A1472:B1472"/>
    <mergeCell ref="A1473:B1473"/>
    <mergeCell ref="A1474:B1474"/>
    <mergeCell ref="A1469:B1469"/>
    <mergeCell ref="A1470:B1470"/>
    <mergeCell ref="A1471:B1471"/>
    <mergeCell ref="A1448:B1448"/>
    <mergeCell ref="A1455:B1455"/>
    <mergeCell ref="A1456:B1456"/>
    <mergeCell ref="A1457:B1457"/>
    <mergeCell ref="A1458:B1458"/>
    <mergeCell ref="A1435:B1435"/>
    <mergeCell ref="A1436:B1436"/>
    <mergeCell ref="A1437:B1437"/>
    <mergeCell ref="A1444:B1444"/>
    <mergeCell ref="A1445:B1445"/>
    <mergeCell ref="A1446:B1446"/>
    <mergeCell ref="A1425:B1425"/>
    <mergeCell ref="A1426:B1426"/>
    <mergeCell ref="A1427:B1427"/>
    <mergeCell ref="A1428:B1428"/>
    <mergeCell ref="A1433:B1433"/>
    <mergeCell ref="A1434:B1434"/>
    <mergeCell ref="A1415:B1415"/>
    <mergeCell ref="A1416:B1416"/>
    <mergeCell ref="A1417:B1417"/>
    <mergeCell ref="A1418:B1418"/>
    <mergeCell ref="A1419:B1419"/>
    <mergeCell ref="A1424:B1424"/>
    <mergeCell ref="A1396:B1396"/>
    <mergeCell ref="A1406:B1406"/>
    <mergeCell ref="A1407:B1407"/>
    <mergeCell ref="A1408:B1408"/>
    <mergeCell ref="A1409:B1409"/>
    <mergeCell ref="A1410:B1410"/>
    <mergeCell ref="A1381:B1381"/>
    <mergeCell ref="A1382:B1382"/>
    <mergeCell ref="A1383:B1383"/>
    <mergeCell ref="A1384:B1384"/>
    <mergeCell ref="A1385:B1385"/>
    <mergeCell ref="A1395:B1395"/>
    <mergeCell ref="A1369:B1369"/>
    <mergeCell ref="A1370:B1370"/>
    <mergeCell ref="A1371:B1371"/>
    <mergeCell ref="A1372:B1372"/>
    <mergeCell ref="A1373:B1373"/>
    <mergeCell ref="A1380:B1380"/>
    <mergeCell ref="A1344:B1344"/>
    <mergeCell ref="A1345:B1345"/>
    <mergeCell ref="A1346:B1346"/>
    <mergeCell ref="A1359:B1359"/>
    <mergeCell ref="A1360:B1360"/>
    <mergeCell ref="A1365:B1365"/>
    <mergeCell ref="A1329:B1329"/>
    <mergeCell ref="A1339:B1339"/>
    <mergeCell ref="A1340:B1340"/>
    <mergeCell ref="A1341:B1341"/>
    <mergeCell ref="A1342:B1342"/>
    <mergeCell ref="A1343:B1343"/>
    <mergeCell ref="A1330:B1330"/>
    <mergeCell ref="A1331:B1331"/>
    <mergeCell ref="A1332:B1332"/>
    <mergeCell ref="A1333:B1333"/>
    <mergeCell ref="A1314:B1314"/>
    <mergeCell ref="A1315:B1315"/>
    <mergeCell ref="A1319:B1319"/>
    <mergeCell ref="A1320:B1320"/>
    <mergeCell ref="A1324:B1324"/>
    <mergeCell ref="A1325:B1325"/>
    <mergeCell ref="A1297:B1297"/>
    <mergeCell ref="A1306:B1306"/>
    <mergeCell ref="A1307:B1307"/>
    <mergeCell ref="A1311:B1311"/>
    <mergeCell ref="A1312:B1312"/>
    <mergeCell ref="A1313:B1313"/>
    <mergeCell ref="A1268:B1268"/>
    <mergeCell ref="A1269:B1269"/>
    <mergeCell ref="A1282:B1282"/>
    <mergeCell ref="A1283:B1283"/>
    <mergeCell ref="A1292:B1292"/>
    <mergeCell ref="A1296:B1296"/>
    <mergeCell ref="A1253:B1253"/>
    <mergeCell ref="A1254:B1254"/>
    <mergeCell ref="A1264:B1264"/>
    <mergeCell ref="A1265:B1265"/>
    <mergeCell ref="A1266:B1266"/>
    <mergeCell ref="A1267:B1267"/>
    <mergeCell ref="A1247:B1247"/>
    <mergeCell ref="A1248:B1248"/>
    <mergeCell ref="A1249:B1249"/>
    <mergeCell ref="A1250:B1250"/>
    <mergeCell ref="A1251:B1251"/>
    <mergeCell ref="A1252:B1252"/>
    <mergeCell ref="A1222:B1222"/>
    <mergeCell ref="A1223:B1223"/>
    <mergeCell ref="A1224:B1224"/>
    <mergeCell ref="A1225:B1225"/>
    <mergeCell ref="A1226:B1226"/>
    <mergeCell ref="A1234:B1234"/>
    <mergeCell ref="A1212:B1212"/>
    <mergeCell ref="A1213:B1213"/>
    <mergeCell ref="A1214:B1214"/>
    <mergeCell ref="A1215:B1215"/>
    <mergeCell ref="A1216:B1216"/>
    <mergeCell ref="A1221:B1221"/>
    <mergeCell ref="A1202:B1202"/>
    <mergeCell ref="A1203:B1203"/>
    <mergeCell ref="A1204:B1204"/>
    <mergeCell ref="A1205:B1205"/>
    <mergeCell ref="A1206:B1206"/>
    <mergeCell ref="A1211:B1211"/>
    <mergeCell ref="A1190:B1190"/>
    <mergeCell ref="A1191:B1191"/>
    <mergeCell ref="A1192:B1192"/>
    <mergeCell ref="A1193:B1193"/>
    <mergeCell ref="A1194:B1194"/>
    <mergeCell ref="A1201:B1201"/>
    <mergeCell ref="A1181:B1181"/>
    <mergeCell ref="A1182:B1182"/>
    <mergeCell ref="A1183:B1183"/>
    <mergeCell ref="A1184:B1184"/>
    <mergeCell ref="A1185:B1185"/>
    <mergeCell ref="A1186:B1186"/>
    <mergeCell ref="A1172:B1172"/>
    <mergeCell ref="A1173:B1173"/>
    <mergeCell ref="A1174:B1174"/>
    <mergeCell ref="A1175:B1175"/>
    <mergeCell ref="A1176:B1176"/>
    <mergeCell ref="A1177:B1177"/>
    <mergeCell ref="A1154:B1154"/>
    <mergeCell ref="A1155:B1155"/>
    <mergeCell ref="A1156:B1156"/>
    <mergeCell ref="A1157:B1157"/>
    <mergeCell ref="A1164:B1164"/>
    <mergeCell ref="A1165:B1165"/>
    <mergeCell ref="A1141:B1141"/>
    <mergeCell ref="A1142:B1142"/>
    <mergeCell ref="A1143:B1143"/>
    <mergeCell ref="A1144:B1144"/>
    <mergeCell ref="A1152:B1152"/>
    <mergeCell ref="A1153:B1153"/>
    <mergeCell ref="A1128:B1128"/>
    <mergeCell ref="A1129:B1129"/>
    <mergeCell ref="A1130:B1130"/>
    <mergeCell ref="A1131:B1131"/>
    <mergeCell ref="A1132:B1132"/>
    <mergeCell ref="A1140:B1140"/>
    <mergeCell ref="A1115:B1115"/>
    <mergeCell ref="A1116:B1116"/>
    <mergeCell ref="A1117:B1117"/>
    <mergeCell ref="A1118:B1118"/>
    <mergeCell ref="A1119:B1119"/>
    <mergeCell ref="A1120:B1120"/>
    <mergeCell ref="A1094:B1094"/>
    <mergeCell ref="A1095:B1095"/>
    <mergeCell ref="A1102:B1102"/>
    <mergeCell ref="A1103:B1103"/>
    <mergeCell ref="A1110:B1110"/>
    <mergeCell ref="A1111:B1111"/>
    <mergeCell ref="A1079:B1079"/>
    <mergeCell ref="A1086:B1086"/>
    <mergeCell ref="A1087:B1087"/>
    <mergeCell ref="A1091:B1091"/>
    <mergeCell ref="A1092:B1092"/>
    <mergeCell ref="A1093:B1093"/>
    <mergeCell ref="A1067:B1067"/>
    <mergeCell ref="A1068:B1068"/>
    <mergeCell ref="A1069:B1069"/>
    <mergeCell ref="A1070:B1070"/>
    <mergeCell ref="A1071:B1071"/>
    <mergeCell ref="A1078:B1078"/>
    <mergeCell ref="A1049:B1049"/>
    <mergeCell ref="A1050:B1050"/>
    <mergeCell ref="A1051:B1051"/>
    <mergeCell ref="A1052:B1052"/>
    <mergeCell ref="A1059:B1059"/>
    <mergeCell ref="A1060:B1060"/>
    <mergeCell ref="A1031:B1031"/>
    <mergeCell ref="A1032:B1032"/>
    <mergeCell ref="A1039:B1039"/>
    <mergeCell ref="A1040:B1040"/>
    <mergeCell ref="A1047:B1047"/>
    <mergeCell ref="A1048:B1048"/>
    <mergeCell ref="A1022:B1022"/>
    <mergeCell ref="A1023:B1023"/>
    <mergeCell ref="A1027:B1027"/>
    <mergeCell ref="A1028:B1028"/>
    <mergeCell ref="A1029:B1029"/>
    <mergeCell ref="A1030:B1030"/>
    <mergeCell ref="A1010:B1010"/>
    <mergeCell ref="A1014:B1014"/>
    <mergeCell ref="A1015:B1015"/>
    <mergeCell ref="A1016:B1016"/>
    <mergeCell ref="A1017:B1017"/>
    <mergeCell ref="A1018:B1018"/>
    <mergeCell ref="A989:B989"/>
    <mergeCell ref="A1005:B1005"/>
    <mergeCell ref="A1006:B1006"/>
    <mergeCell ref="A1007:B1007"/>
    <mergeCell ref="A1008:B1008"/>
    <mergeCell ref="A1009:B1009"/>
    <mergeCell ref="A970:B970"/>
    <mergeCell ref="A984:B984"/>
    <mergeCell ref="A985:B985"/>
    <mergeCell ref="A986:B986"/>
    <mergeCell ref="A987:B987"/>
    <mergeCell ref="A988:B988"/>
    <mergeCell ref="A958:B958"/>
    <mergeCell ref="A959:B959"/>
    <mergeCell ref="A966:B966"/>
    <mergeCell ref="A967:B967"/>
    <mergeCell ref="A968:B968"/>
    <mergeCell ref="A969:B969"/>
    <mergeCell ref="A949:B949"/>
    <mergeCell ref="A950:B950"/>
    <mergeCell ref="A954:B954"/>
    <mergeCell ref="A955:B955"/>
    <mergeCell ref="A956:B956"/>
    <mergeCell ref="A957:B957"/>
    <mergeCell ref="A931:B931"/>
    <mergeCell ref="A941:B941"/>
    <mergeCell ref="A945:B945"/>
    <mergeCell ref="A946:B946"/>
    <mergeCell ref="A947:B947"/>
    <mergeCell ref="A948:B948"/>
    <mergeCell ref="A922:B922"/>
    <mergeCell ref="A923:B923"/>
    <mergeCell ref="A924:B924"/>
    <mergeCell ref="A925:B925"/>
    <mergeCell ref="A926:B926"/>
    <mergeCell ref="A930:B930"/>
    <mergeCell ref="A902:B902"/>
    <mergeCell ref="A903:B903"/>
    <mergeCell ref="A904:B904"/>
    <mergeCell ref="A905:B905"/>
    <mergeCell ref="A906:B906"/>
    <mergeCell ref="A918:B918"/>
    <mergeCell ref="A890:B890"/>
    <mergeCell ref="A891:B891"/>
    <mergeCell ref="A892:B892"/>
    <mergeCell ref="A896:B896"/>
    <mergeCell ref="A897:B897"/>
    <mergeCell ref="A901:B901"/>
    <mergeCell ref="A878:B878"/>
    <mergeCell ref="A879:B879"/>
    <mergeCell ref="A883:B883"/>
    <mergeCell ref="A884:B884"/>
    <mergeCell ref="A888:B888"/>
    <mergeCell ref="A889:B889"/>
    <mergeCell ref="A866:B866"/>
    <mergeCell ref="A870:B870"/>
    <mergeCell ref="A871:B871"/>
    <mergeCell ref="A875:B875"/>
    <mergeCell ref="A876:B876"/>
    <mergeCell ref="A877:B877"/>
    <mergeCell ref="A857:B857"/>
    <mergeCell ref="A858:B858"/>
    <mergeCell ref="A862:B862"/>
    <mergeCell ref="A863:B863"/>
    <mergeCell ref="A864:B864"/>
    <mergeCell ref="A865:B865"/>
    <mergeCell ref="A822:B822"/>
    <mergeCell ref="A823:B823"/>
    <mergeCell ref="A824:B824"/>
    <mergeCell ref="A825:B825"/>
    <mergeCell ref="A839:B839"/>
    <mergeCell ref="A840:B840"/>
    <mergeCell ref="A810:B810"/>
    <mergeCell ref="A811:B811"/>
    <mergeCell ref="A812:B812"/>
    <mergeCell ref="A816:B816"/>
    <mergeCell ref="A817:B817"/>
    <mergeCell ref="A821:B821"/>
    <mergeCell ref="A801:B801"/>
    <mergeCell ref="A802:B802"/>
    <mergeCell ref="A803:B803"/>
    <mergeCell ref="A807:B807"/>
    <mergeCell ref="A808:B808"/>
    <mergeCell ref="A809:B809"/>
    <mergeCell ref="A790:B790"/>
    <mergeCell ref="A791:B791"/>
    <mergeCell ref="A792:B792"/>
    <mergeCell ref="A793:B793"/>
    <mergeCell ref="A799:B799"/>
    <mergeCell ref="A800:B800"/>
    <mergeCell ref="A781:B781"/>
    <mergeCell ref="A782:B782"/>
    <mergeCell ref="A783:B783"/>
    <mergeCell ref="A784:B784"/>
    <mergeCell ref="A788:B788"/>
    <mergeCell ref="A789:B789"/>
    <mergeCell ref="A772:B772"/>
    <mergeCell ref="A773:B773"/>
    <mergeCell ref="A774:B774"/>
    <mergeCell ref="A775:B775"/>
    <mergeCell ref="A779:B779"/>
    <mergeCell ref="A780:B780"/>
    <mergeCell ref="A753:B753"/>
    <mergeCell ref="A754:B754"/>
    <mergeCell ref="A762:B762"/>
    <mergeCell ref="A763:B763"/>
    <mergeCell ref="A770:B770"/>
    <mergeCell ref="A771:B771"/>
    <mergeCell ref="A744:B744"/>
    <mergeCell ref="A745:B745"/>
    <mergeCell ref="A749:B749"/>
    <mergeCell ref="A750:B750"/>
    <mergeCell ref="A751:B751"/>
    <mergeCell ref="A752:B752"/>
    <mergeCell ref="A735:B735"/>
    <mergeCell ref="A736:B736"/>
    <mergeCell ref="A740:B740"/>
    <mergeCell ref="A741:B741"/>
    <mergeCell ref="A742:B742"/>
    <mergeCell ref="A743:B743"/>
    <mergeCell ref="A726:B726"/>
    <mergeCell ref="A727:B727"/>
    <mergeCell ref="A731:B731"/>
    <mergeCell ref="A732:B732"/>
    <mergeCell ref="A733:B733"/>
    <mergeCell ref="A734:B734"/>
    <mergeCell ref="A714:B714"/>
    <mergeCell ref="A718:B718"/>
    <mergeCell ref="A719:B719"/>
    <mergeCell ref="A720:B720"/>
    <mergeCell ref="A721:B721"/>
    <mergeCell ref="A722:B722"/>
    <mergeCell ref="A705:B705"/>
    <mergeCell ref="A706:B706"/>
    <mergeCell ref="A707:B707"/>
    <mergeCell ref="A708:B708"/>
    <mergeCell ref="A709:B709"/>
    <mergeCell ref="A710:B710"/>
    <mergeCell ref="A696:B696"/>
    <mergeCell ref="A697:B697"/>
    <mergeCell ref="A698:B698"/>
    <mergeCell ref="A699:B699"/>
    <mergeCell ref="A700:B700"/>
    <mergeCell ref="A701:B701"/>
    <mergeCell ref="A684:B684"/>
    <mergeCell ref="A688:B688"/>
    <mergeCell ref="A689:B689"/>
    <mergeCell ref="A690:B690"/>
    <mergeCell ref="A691:B691"/>
    <mergeCell ref="A692:B692"/>
    <mergeCell ref="A675:B675"/>
    <mergeCell ref="A679:B679"/>
    <mergeCell ref="A680:B680"/>
    <mergeCell ref="A681:B681"/>
    <mergeCell ref="A682:B682"/>
    <mergeCell ref="A683:B683"/>
    <mergeCell ref="A666:B666"/>
    <mergeCell ref="A667:B667"/>
    <mergeCell ref="A668:B668"/>
    <mergeCell ref="A669:B669"/>
    <mergeCell ref="A670:B670"/>
    <mergeCell ref="A674:B674"/>
    <mergeCell ref="A657:B657"/>
    <mergeCell ref="A658:B658"/>
    <mergeCell ref="A659:B659"/>
    <mergeCell ref="A660:B660"/>
    <mergeCell ref="A661:B661"/>
    <mergeCell ref="A665:B665"/>
    <mergeCell ref="A645:B645"/>
    <mergeCell ref="A649:B649"/>
    <mergeCell ref="A650:B650"/>
    <mergeCell ref="A651:B651"/>
    <mergeCell ref="A652:B652"/>
    <mergeCell ref="A653:B653"/>
    <mergeCell ref="A636:B636"/>
    <mergeCell ref="A637:B637"/>
    <mergeCell ref="A638:B638"/>
    <mergeCell ref="A639:B639"/>
    <mergeCell ref="A640:B640"/>
    <mergeCell ref="A644:B644"/>
    <mergeCell ref="A624:B624"/>
    <mergeCell ref="A625:B625"/>
    <mergeCell ref="A626:B626"/>
    <mergeCell ref="A630:B630"/>
    <mergeCell ref="A631:B631"/>
    <mergeCell ref="A635:B635"/>
    <mergeCell ref="A612:B612"/>
    <mergeCell ref="A613:B613"/>
    <mergeCell ref="A617:B617"/>
    <mergeCell ref="A618:B618"/>
    <mergeCell ref="A622:B622"/>
    <mergeCell ref="A623:B623"/>
    <mergeCell ref="A603:B603"/>
    <mergeCell ref="A604:B604"/>
    <mergeCell ref="A605:B605"/>
    <mergeCell ref="A609:B609"/>
    <mergeCell ref="A610:B610"/>
    <mergeCell ref="A611:B611"/>
    <mergeCell ref="A591:B591"/>
    <mergeCell ref="A592:B592"/>
    <mergeCell ref="A596:B596"/>
    <mergeCell ref="A597:B597"/>
    <mergeCell ref="A601:B601"/>
    <mergeCell ref="A602:B602"/>
    <mergeCell ref="A579:B579"/>
    <mergeCell ref="A583:B583"/>
    <mergeCell ref="A584:B584"/>
    <mergeCell ref="A588:B588"/>
    <mergeCell ref="A589:B589"/>
    <mergeCell ref="A590:B590"/>
    <mergeCell ref="A570:B570"/>
    <mergeCell ref="A571:B571"/>
    <mergeCell ref="A575:B575"/>
    <mergeCell ref="A576:B576"/>
    <mergeCell ref="A577:B577"/>
    <mergeCell ref="A578:B578"/>
    <mergeCell ref="A558:B558"/>
    <mergeCell ref="A562:B562"/>
    <mergeCell ref="A563:B563"/>
    <mergeCell ref="A564:B564"/>
    <mergeCell ref="A565:B565"/>
    <mergeCell ref="A566:B566"/>
    <mergeCell ref="A549:B549"/>
    <mergeCell ref="A550:B550"/>
    <mergeCell ref="A551:B551"/>
    <mergeCell ref="A552:B552"/>
    <mergeCell ref="A553:B553"/>
    <mergeCell ref="A557:B557"/>
    <mergeCell ref="A537:B537"/>
    <mergeCell ref="A541:B541"/>
    <mergeCell ref="A542:B542"/>
    <mergeCell ref="A543:B543"/>
    <mergeCell ref="A544:B544"/>
    <mergeCell ref="A545:B545"/>
    <mergeCell ref="A525:B525"/>
    <mergeCell ref="A526:B526"/>
    <mergeCell ref="A527:B527"/>
    <mergeCell ref="A531:B531"/>
    <mergeCell ref="A532:B532"/>
    <mergeCell ref="A536:B536"/>
    <mergeCell ref="A516:B516"/>
    <mergeCell ref="A517:B517"/>
    <mergeCell ref="A518:B518"/>
    <mergeCell ref="A519:B519"/>
    <mergeCell ref="A523:B523"/>
    <mergeCell ref="A524:B524"/>
    <mergeCell ref="A507:B507"/>
    <mergeCell ref="A508:B508"/>
    <mergeCell ref="A509:B509"/>
    <mergeCell ref="A510:B510"/>
    <mergeCell ref="A511:B511"/>
    <mergeCell ref="A515:B515"/>
    <mergeCell ref="A495:B495"/>
    <mergeCell ref="A496:B496"/>
    <mergeCell ref="A497:B497"/>
    <mergeCell ref="A498:B498"/>
    <mergeCell ref="A502:B502"/>
    <mergeCell ref="A503:B503"/>
    <mergeCell ref="A486:B486"/>
    <mergeCell ref="A487:B487"/>
    <mergeCell ref="A488:B488"/>
    <mergeCell ref="A489:B489"/>
    <mergeCell ref="A490:B490"/>
    <mergeCell ref="A494:B494"/>
    <mergeCell ref="A469:B469"/>
    <mergeCell ref="A470:B470"/>
    <mergeCell ref="A471:B471"/>
    <mergeCell ref="A472:B472"/>
    <mergeCell ref="A481:B481"/>
    <mergeCell ref="A482:B482"/>
    <mergeCell ref="A460:B460"/>
    <mergeCell ref="A461:B461"/>
    <mergeCell ref="A462:B462"/>
    <mergeCell ref="A463:B463"/>
    <mergeCell ref="A464:B464"/>
    <mergeCell ref="A468:B468"/>
    <mergeCell ref="A448:B448"/>
    <mergeCell ref="A452:B452"/>
    <mergeCell ref="A453:B453"/>
    <mergeCell ref="A454:B454"/>
    <mergeCell ref="A455:B455"/>
    <mergeCell ref="A456:B456"/>
    <mergeCell ref="A439:B439"/>
    <mergeCell ref="A440:B440"/>
    <mergeCell ref="A444:B444"/>
    <mergeCell ref="A445:B445"/>
    <mergeCell ref="A446:B446"/>
    <mergeCell ref="A447:B447"/>
    <mergeCell ref="A427:B427"/>
    <mergeCell ref="A428:B428"/>
    <mergeCell ref="A429:B429"/>
    <mergeCell ref="A436:B436"/>
    <mergeCell ref="A437:B437"/>
    <mergeCell ref="A438:B438"/>
    <mergeCell ref="A418:B418"/>
    <mergeCell ref="A419:B419"/>
    <mergeCell ref="A420:B420"/>
    <mergeCell ref="A424:B424"/>
    <mergeCell ref="A425:B425"/>
    <mergeCell ref="A426:B426"/>
    <mergeCell ref="A406:B406"/>
    <mergeCell ref="A407:B407"/>
    <mergeCell ref="A411:B411"/>
    <mergeCell ref="A412:B412"/>
    <mergeCell ref="A416:B416"/>
    <mergeCell ref="A417:B417"/>
    <mergeCell ref="A394:B394"/>
    <mergeCell ref="A398:B398"/>
    <mergeCell ref="A399:B399"/>
    <mergeCell ref="A403:B403"/>
    <mergeCell ref="A404:B404"/>
    <mergeCell ref="A405:B405"/>
    <mergeCell ref="A385:B385"/>
    <mergeCell ref="A386:B386"/>
    <mergeCell ref="A387:B387"/>
    <mergeCell ref="A388:B388"/>
    <mergeCell ref="A389:B389"/>
    <mergeCell ref="A393:B393"/>
    <mergeCell ref="A373:B373"/>
    <mergeCell ref="A374:B374"/>
    <mergeCell ref="A375:B375"/>
    <mergeCell ref="A376:B376"/>
    <mergeCell ref="A380:B380"/>
    <mergeCell ref="A381:B381"/>
    <mergeCell ref="A361:B361"/>
    <mergeCell ref="A362:B362"/>
    <mergeCell ref="A363:B363"/>
    <mergeCell ref="A364:B364"/>
    <mergeCell ref="A368:B368"/>
    <mergeCell ref="A372:B372"/>
    <mergeCell ref="A349:B349"/>
    <mergeCell ref="A350:B350"/>
    <mergeCell ref="A351:B351"/>
    <mergeCell ref="A352:B352"/>
    <mergeCell ref="A356:B356"/>
    <mergeCell ref="A360:B360"/>
    <mergeCell ref="A337:B337"/>
    <mergeCell ref="A338:B338"/>
    <mergeCell ref="A339:B339"/>
    <mergeCell ref="A343:B343"/>
    <mergeCell ref="A344:B344"/>
    <mergeCell ref="A348:B348"/>
    <mergeCell ref="A328:B328"/>
    <mergeCell ref="A329:B329"/>
    <mergeCell ref="A330:B330"/>
    <mergeCell ref="A331:B331"/>
    <mergeCell ref="A335:B335"/>
    <mergeCell ref="A336:B336"/>
    <mergeCell ref="A307:B307"/>
    <mergeCell ref="A313:B313"/>
    <mergeCell ref="A314:B314"/>
    <mergeCell ref="A320:B320"/>
    <mergeCell ref="A321:B321"/>
    <mergeCell ref="A327:B327"/>
    <mergeCell ref="A296:B296"/>
    <mergeCell ref="A297:B297"/>
    <mergeCell ref="A298:B298"/>
    <mergeCell ref="A299:B299"/>
    <mergeCell ref="A300:B300"/>
    <mergeCell ref="A306:B306"/>
    <mergeCell ref="A284:B284"/>
    <mergeCell ref="A285:B285"/>
    <mergeCell ref="A286:B286"/>
    <mergeCell ref="A287:B287"/>
    <mergeCell ref="A288:B288"/>
    <mergeCell ref="A295:B295"/>
    <mergeCell ref="A274:B274"/>
    <mergeCell ref="A275:B275"/>
    <mergeCell ref="A276:B276"/>
    <mergeCell ref="A277:B277"/>
    <mergeCell ref="A278:B278"/>
    <mergeCell ref="A283:B283"/>
    <mergeCell ref="A260:B260"/>
    <mergeCell ref="A265:B265"/>
    <mergeCell ref="A266:B266"/>
    <mergeCell ref="A267:B267"/>
    <mergeCell ref="A268:B268"/>
    <mergeCell ref="A269:B269"/>
    <mergeCell ref="A250:B250"/>
    <mergeCell ref="A251:B251"/>
    <mergeCell ref="A256:B256"/>
    <mergeCell ref="A257:B257"/>
    <mergeCell ref="A258:B258"/>
    <mergeCell ref="A259:B259"/>
    <mergeCell ref="A239:B239"/>
    <mergeCell ref="A240:B240"/>
    <mergeCell ref="A241:B241"/>
    <mergeCell ref="A247:B247"/>
    <mergeCell ref="A248:B248"/>
    <mergeCell ref="A249:B249"/>
    <mergeCell ref="A230:B230"/>
    <mergeCell ref="A231:B231"/>
    <mergeCell ref="A232:B232"/>
    <mergeCell ref="A236:B236"/>
    <mergeCell ref="A237:B237"/>
    <mergeCell ref="A238:B238"/>
    <mergeCell ref="A221:B221"/>
    <mergeCell ref="A222:B222"/>
    <mergeCell ref="A223:B223"/>
    <mergeCell ref="A224:B224"/>
    <mergeCell ref="A228:B228"/>
    <mergeCell ref="A229:B229"/>
    <mergeCell ref="A208:B208"/>
    <mergeCell ref="A209:B209"/>
    <mergeCell ref="A210:B210"/>
    <mergeCell ref="A214:B214"/>
    <mergeCell ref="A215:B215"/>
    <mergeCell ref="A220:B220"/>
    <mergeCell ref="A196:B196"/>
    <mergeCell ref="A197:B197"/>
    <mergeCell ref="A201:B201"/>
    <mergeCell ref="A202:B202"/>
    <mergeCell ref="A206:B206"/>
    <mergeCell ref="A207:B207"/>
    <mergeCell ref="A184:B184"/>
    <mergeCell ref="A185:B185"/>
    <mergeCell ref="A186:B186"/>
    <mergeCell ref="A187:B187"/>
    <mergeCell ref="A188:B188"/>
    <mergeCell ref="A192:B192"/>
    <mergeCell ref="A175:B175"/>
    <mergeCell ref="A176:B176"/>
    <mergeCell ref="A177:B177"/>
    <mergeCell ref="A178:B178"/>
    <mergeCell ref="A179:B179"/>
    <mergeCell ref="A183:B183"/>
    <mergeCell ref="A163:B163"/>
    <mergeCell ref="A164:B164"/>
    <mergeCell ref="A165:B165"/>
    <mergeCell ref="A166:B166"/>
    <mergeCell ref="A170:B170"/>
    <mergeCell ref="A171:B171"/>
    <mergeCell ref="A151:B151"/>
    <mergeCell ref="A152:B152"/>
    <mergeCell ref="A156:B156"/>
    <mergeCell ref="A157:B157"/>
    <mergeCell ref="A161:B161"/>
    <mergeCell ref="A162:B162"/>
    <mergeCell ref="A132:B132"/>
    <mergeCell ref="A133:B133"/>
    <mergeCell ref="A147:B147"/>
    <mergeCell ref="A148:B148"/>
    <mergeCell ref="A149:B149"/>
    <mergeCell ref="A150:B150"/>
    <mergeCell ref="A135:B135"/>
    <mergeCell ref="A137:B137"/>
    <mergeCell ref="A138:B138"/>
    <mergeCell ref="A140:B140"/>
    <mergeCell ref="A121:B121"/>
    <mergeCell ref="A122:B122"/>
    <mergeCell ref="A123:B123"/>
    <mergeCell ref="A124:B124"/>
    <mergeCell ref="A125:B125"/>
    <mergeCell ref="A126:B126"/>
    <mergeCell ref="A112:B112"/>
    <mergeCell ref="A113:B113"/>
    <mergeCell ref="A114:B114"/>
    <mergeCell ref="A115:B115"/>
    <mergeCell ref="A116:B116"/>
    <mergeCell ref="A117:B117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74:B74"/>
    <mergeCell ref="A82:B82"/>
    <mergeCell ref="A83:B83"/>
    <mergeCell ref="A84:B84"/>
    <mergeCell ref="A85:B85"/>
    <mergeCell ref="A86:B86"/>
    <mergeCell ref="A60:B60"/>
    <mergeCell ref="A61:B61"/>
    <mergeCell ref="A70:B70"/>
    <mergeCell ref="A71:B71"/>
    <mergeCell ref="A72:B72"/>
    <mergeCell ref="A73:B73"/>
    <mergeCell ref="A52:B52"/>
    <mergeCell ref="A53:B53"/>
    <mergeCell ref="A56:B56"/>
    <mergeCell ref="A57:B57"/>
    <mergeCell ref="A58:B58"/>
    <mergeCell ref="A59:B59"/>
    <mergeCell ref="A39:B39"/>
    <mergeCell ref="A40:B40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8:B38"/>
    <mergeCell ref="A12:B12"/>
    <mergeCell ref="A13:B13"/>
    <mergeCell ref="A14:B14"/>
    <mergeCell ref="A15:B15"/>
    <mergeCell ref="A16:B16"/>
    <mergeCell ref="A17:B17"/>
    <mergeCell ref="B2:F2"/>
    <mergeCell ref="C4:E4"/>
    <mergeCell ref="F4:H4"/>
    <mergeCell ref="A7:B7"/>
    <mergeCell ref="A8:B8"/>
    <mergeCell ref="A9:B9"/>
    <mergeCell ref="A141:B141"/>
    <mergeCell ref="A136:B136"/>
    <mergeCell ref="A145:B145"/>
    <mergeCell ref="A146:B146"/>
    <mergeCell ref="A143:B143"/>
    <mergeCell ref="A144:B144"/>
    <mergeCell ref="A142:B142"/>
    <mergeCell ref="A139:B139"/>
  </mergeCells>
  <pageMargins left="0.7" right="0.7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>
      <selection sqref="A1:IV1"/>
    </sheetView>
  </sheetViews>
  <sheetFormatPr defaultRowHeight="12.75" x14ac:dyDescent="0.2"/>
  <cols>
    <col min="2" max="2" width="85.5703125" customWidth="1"/>
    <col min="3" max="3" width="14.5703125" customWidth="1"/>
    <col min="4" max="4" width="14.140625" customWidth="1"/>
    <col min="5" max="5" width="14.7109375" customWidth="1"/>
  </cols>
  <sheetData>
    <row r="1" spans="1:8" x14ac:dyDescent="0.2">
      <c r="B1" t="s">
        <v>566</v>
      </c>
    </row>
    <row r="2" spans="1:8" ht="15.75" x14ac:dyDescent="0.25">
      <c r="B2" s="73" t="s">
        <v>255</v>
      </c>
      <c r="C2" s="74"/>
      <c r="D2" s="74"/>
      <c r="E2" s="74"/>
      <c r="F2" s="74"/>
    </row>
    <row r="3" spans="1:8" x14ac:dyDescent="0.2">
      <c r="B3" s="62"/>
      <c r="C3" s="48"/>
      <c r="D3" s="48"/>
      <c r="E3" s="48"/>
      <c r="F3" s="48"/>
    </row>
    <row r="4" spans="1:8" x14ac:dyDescent="0.2">
      <c r="A4" s="34"/>
      <c r="B4" s="34"/>
      <c r="C4" s="63" t="s">
        <v>4</v>
      </c>
      <c r="D4" s="64"/>
      <c r="E4" s="64"/>
      <c r="F4" s="63" t="s">
        <v>5</v>
      </c>
      <c r="G4" s="64"/>
      <c r="H4" s="64"/>
    </row>
    <row r="5" spans="1:8" x14ac:dyDescent="0.2">
      <c r="A5" s="34"/>
      <c r="B5" s="34"/>
      <c r="C5" s="35" t="s">
        <v>6</v>
      </c>
      <c r="D5" s="35" t="s">
        <v>7</v>
      </c>
      <c r="E5" s="35" t="s">
        <v>8</v>
      </c>
      <c r="F5" s="34"/>
      <c r="G5" s="34"/>
      <c r="H5" s="34"/>
    </row>
    <row r="6" spans="1:8" ht="25.5" x14ac:dyDescent="0.2">
      <c r="A6" s="45" t="s">
        <v>2</v>
      </c>
      <c r="B6" s="36" t="s">
        <v>3</v>
      </c>
      <c r="C6" s="35" t="s">
        <v>9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14</v>
      </c>
    </row>
    <row r="7" spans="1:8" x14ac:dyDescent="0.2">
      <c r="A7" s="48" t="s">
        <v>201</v>
      </c>
      <c r="B7" s="48"/>
      <c r="C7" s="2">
        <v>194565000</v>
      </c>
      <c r="D7" s="2">
        <v>189130500</v>
      </c>
      <c r="E7" s="2">
        <v>159685400</v>
      </c>
      <c r="F7" s="2">
        <v>97.206800000000001</v>
      </c>
      <c r="G7" s="2">
        <v>84.431299999999993</v>
      </c>
      <c r="H7" s="2">
        <v>82.072999999999993</v>
      </c>
    </row>
    <row r="8" spans="1:8" x14ac:dyDescent="0.2">
      <c r="A8" s="75" t="s">
        <v>213</v>
      </c>
      <c r="B8" s="75"/>
      <c r="C8" s="11">
        <v>14535000</v>
      </c>
      <c r="D8" s="11">
        <v>14280000</v>
      </c>
      <c r="E8" s="11">
        <v>14360000</v>
      </c>
      <c r="F8" s="11">
        <v>98.245599999999996</v>
      </c>
      <c r="G8" s="11">
        <v>100.56019999999999</v>
      </c>
      <c r="H8" s="11">
        <v>98.796000000000006</v>
      </c>
    </row>
    <row r="9" spans="1:8" x14ac:dyDescent="0.2">
      <c r="A9" s="48" t="s">
        <v>214</v>
      </c>
      <c r="B9" s="48"/>
      <c r="C9" s="2">
        <v>14535000</v>
      </c>
      <c r="D9" s="2">
        <v>14280000</v>
      </c>
      <c r="E9" s="2">
        <v>14360000</v>
      </c>
      <c r="F9" s="2">
        <v>98.245599999999996</v>
      </c>
      <c r="G9" s="2">
        <v>100.56019999999999</v>
      </c>
      <c r="H9" s="2">
        <v>98.796000000000006</v>
      </c>
    </row>
    <row r="10" spans="1:8" x14ac:dyDescent="0.2">
      <c r="A10" s="75" t="s">
        <v>215</v>
      </c>
      <c r="B10" s="75"/>
      <c r="C10" s="11">
        <v>70000</v>
      </c>
      <c r="D10" s="11">
        <v>70000</v>
      </c>
      <c r="E10" s="11">
        <v>70000</v>
      </c>
      <c r="F10" s="11">
        <v>100</v>
      </c>
      <c r="G10" s="11">
        <v>100</v>
      </c>
      <c r="H10" s="11">
        <v>100</v>
      </c>
    </row>
    <row r="11" spans="1:8" x14ac:dyDescent="0.2">
      <c r="A11" s="48" t="s">
        <v>216</v>
      </c>
      <c r="B11" s="48"/>
      <c r="C11" s="2">
        <v>70000</v>
      </c>
      <c r="D11" s="2">
        <v>70000</v>
      </c>
      <c r="E11" s="2">
        <v>70000</v>
      </c>
      <c r="F11" s="2">
        <v>100</v>
      </c>
      <c r="G11" s="2">
        <v>100</v>
      </c>
      <c r="H11" s="2">
        <v>100</v>
      </c>
    </row>
    <row r="12" spans="1:8" x14ac:dyDescent="0.2">
      <c r="A12" s="75" t="s">
        <v>217</v>
      </c>
      <c r="B12" s="75"/>
      <c r="C12" s="11">
        <v>4690800</v>
      </c>
      <c r="D12" s="11">
        <v>4689800</v>
      </c>
      <c r="E12" s="11">
        <v>4689800</v>
      </c>
      <c r="F12" s="11">
        <v>99.9786</v>
      </c>
      <c r="G12" s="11">
        <v>100</v>
      </c>
      <c r="H12" s="11">
        <v>99.9786</v>
      </c>
    </row>
    <row r="13" spans="1:8" x14ac:dyDescent="0.2">
      <c r="A13" s="48" t="s">
        <v>218</v>
      </c>
      <c r="B13" s="48"/>
      <c r="C13" s="2">
        <v>4690800</v>
      </c>
      <c r="D13" s="2">
        <v>4689800</v>
      </c>
      <c r="E13" s="2">
        <v>4689800</v>
      </c>
      <c r="F13" s="2">
        <v>99.9786</v>
      </c>
      <c r="G13" s="2">
        <v>100</v>
      </c>
      <c r="H13" s="2">
        <v>99.9786</v>
      </c>
    </row>
    <row r="14" spans="1:8" x14ac:dyDescent="0.2">
      <c r="A14" s="75" t="s">
        <v>219</v>
      </c>
      <c r="B14" s="75"/>
      <c r="C14" s="11">
        <v>22336350</v>
      </c>
      <c r="D14" s="11">
        <v>20066500</v>
      </c>
      <c r="E14" s="11">
        <v>20091500</v>
      </c>
      <c r="F14" s="11">
        <v>89.837800000000001</v>
      </c>
      <c r="G14" s="11">
        <v>100.1245</v>
      </c>
      <c r="H14" s="11">
        <v>89.949700000000007</v>
      </c>
    </row>
    <row r="15" spans="1:8" x14ac:dyDescent="0.2">
      <c r="A15" s="48" t="s">
        <v>220</v>
      </c>
      <c r="B15" s="48"/>
      <c r="C15" s="2">
        <v>55000</v>
      </c>
      <c r="D15" s="2">
        <v>55000</v>
      </c>
      <c r="E15" s="2">
        <v>55000</v>
      </c>
      <c r="F15" s="2">
        <v>100</v>
      </c>
      <c r="G15" s="2">
        <v>100</v>
      </c>
      <c r="H15" s="2">
        <v>100</v>
      </c>
    </row>
    <row r="16" spans="1:8" x14ac:dyDescent="0.2">
      <c r="A16" s="48" t="s">
        <v>221</v>
      </c>
      <c r="B16" s="48"/>
      <c r="C16" s="2">
        <v>150000</v>
      </c>
      <c r="D16" s="2">
        <v>150000</v>
      </c>
      <c r="E16" s="2">
        <v>150000</v>
      </c>
      <c r="F16" s="2">
        <v>100</v>
      </c>
      <c r="G16" s="2">
        <v>100</v>
      </c>
      <c r="H16" s="2">
        <v>100</v>
      </c>
    </row>
    <row r="17" spans="1:8" x14ac:dyDescent="0.2">
      <c r="A17" s="48" t="s">
        <v>222</v>
      </c>
      <c r="B17" s="48"/>
      <c r="C17" s="2">
        <v>18683850</v>
      </c>
      <c r="D17" s="2">
        <v>16901500</v>
      </c>
      <c r="E17" s="2">
        <v>16926500</v>
      </c>
      <c r="F17" s="2">
        <v>90.460400000000007</v>
      </c>
      <c r="G17" s="2">
        <v>100.14790000000001</v>
      </c>
      <c r="H17" s="2">
        <v>90.594200000000001</v>
      </c>
    </row>
    <row r="18" spans="1:8" x14ac:dyDescent="0.2">
      <c r="A18" s="48" t="s">
        <v>223</v>
      </c>
      <c r="B18" s="48"/>
      <c r="C18" s="2">
        <v>487500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s="48" t="s">
        <v>224</v>
      </c>
      <c r="B19" s="48"/>
      <c r="C19" s="2">
        <v>960000</v>
      </c>
      <c r="D19" s="2">
        <v>960000</v>
      </c>
      <c r="E19" s="2">
        <v>960000</v>
      </c>
      <c r="F19" s="2">
        <v>100</v>
      </c>
      <c r="G19" s="2">
        <v>100</v>
      </c>
      <c r="H19" s="2">
        <v>100</v>
      </c>
    </row>
    <row r="20" spans="1:8" x14ac:dyDescent="0.2">
      <c r="A20" s="48" t="s">
        <v>225</v>
      </c>
      <c r="B20" s="48"/>
      <c r="C20" s="2">
        <v>10000</v>
      </c>
      <c r="D20" s="2">
        <v>10000</v>
      </c>
      <c r="E20" s="2">
        <v>10000</v>
      </c>
      <c r="F20" s="2">
        <v>100</v>
      </c>
      <c r="G20" s="2">
        <v>100</v>
      </c>
      <c r="H20" s="2">
        <v>100</v>
      </c>
    </row>
    <row r="21" spans="1:8" x14ac:dyDescent="0.2">
      <c r="A21" s="48" t="s">
        <v>226</v>
      </c>
      <c r="B21" s="48"/>
      <c r="C21" s="2">
        <v>1990000</v>
      </c>
      <c r="D21" s="2">
        <v>1990000</v>
      </c>
      <c r="E21" s="2">
        <v>1990000</v>
      </c>
      <c r="F21" s="2">
        <v>100</v>
      </c>
      <c r="G21" s="2">
        <v>100</v>
      </c>
      <c r="H21" s="2">
        <v>100</v>
      </c>
    </row>
    <row r="22" spans="1:8" x14ac:dyDescent="0.2">
      <c r="A22" s="75" t="s">
        <v>227</v>
      </c>
      <c r="B22" s="75"/>
      <c r="C22" s="11">
        <v>5816000</v>
      </c>
      <c r="D22" s="11">
        <v>5919000</v>
      </c>
      <c r="E22" s="11">
        <v>3729000</v>
      </c>
      <c r="F22" s="11">
        <v>101.7709</v>
      </c>
      <c r="G22" s="11">
        <v>63.000500000000002</v>
      </c>
      <c r="H22" s="11">
        <v>64.116200000000006</v>
      </c>
    </row>
    <row r="23" spans="1:8" x14ac:dyDescent="0.2">
      <c r="A23" s="48" t="s">
        <v>228</v>
      </c>
      <c r="B23" s="48"/>
      <c r="C23" s="2">
        <v>3606000</v>
      </c>
      <c r="D23" s="2">
        <v>3649000</v>
      </c>
      <c r="E23" s="2">
        <v>3549000</v>
      </c>
      <c r="F23" s="2">
        <v>101.19240000000001</v>
      </c>
      <c r="G23" s="2">
        <v>97.259500000000003</v>
      </c>
      <c r="H23" s="2">
        <v>98.419300000000007</v>
      </c>
    </row>
    <row r="24" spans="1:8" x14ac:dyDescent="0.2">
      <c r="A24" s="48" t="s">
        <v>229</v>
      </c>
      <c r="B24" s="48"/>
      <c r="C24" s="2">
        <v>2110000</v>
      </c>
      <c r="D24" s="2">
        <v>2170000</v>
      </c>
      <c r="E24" s="2">
        <v>80000</v>
      </c>
      <c r="F24" s="2">
        <v>102.8436</v>
      </c>
      <c r="G24" s="2">
        <v>3.6865999999999999</v>
      </c>
      <c r="H24" s="2">
        <v>3.7913999999999999</v>
      </c>
    </row>
    <row r="25" spans="1:8" x14ac:dyDescent="0.2">
      <c r="A25" s="48" t="s">
        <v>230</v>
      </c>
      <c r="B25" s="48"/>
      <c r="C25" s="2">
        <v>100000</v>
      </c>
      <c r="D25" s="2">
        <v>100000</v>
      </c>
      <c r="E25" s="2">
        <v>100000</v>
      </c>
      <c r="F25" s="2">
        <v>100</v>
      </c>
      <c r="G25" s="2">
        <v>100</v>
      </c>
      <c r="H25" s="2">
        <v>100</v>
      </c>
    </row>
    <row r="26" spans="1:8" x14ac:dyDescent="0.2">
      <c r="A26" s="75" t="s">
        <v>231</v>
      </c>
      <c r="B26" s="75"/>
      <c r="C26" s="11">
        <v>21569600</v>
      </c>
      <c r="D26" s="11">
        <v>28721700</v>
      </c>
      <c r="E26" s="11">
        <v>32729750</v>
      </c>
      <c r="F26" s="11">
        <v>133.15819999999999</v>
      </c>
      <c r="G26" s="11">
        <v>113.9547</v>
      </c>
      <c r="H26" s="11">
        <v>151.74010000000001</v>
      </c>
    </row>
    <row r="27" spans="1:8" x14ac:dyDescent="0.2">
      <c r="A27" s="48" t="s">
        <v>232</v>
      </c>
      <c r="B27" s="48"/>
      <c r="C27" s="2">
        <v>17259600</v>
      </c>
      <c r="D27" s="2">
        <v>22324600</v>
      </c>
      <c r="E27" s="2">
        <v>25382250</v>
      </c>
      <c r="F27" s="2">
        <v>129.3459</v>
      </c>
      <c r="G27" s="2">
        <v>113.69629999999999</v>
      </c>
      <c r="H27" s="2">
        <v>147.0616</v>
      </c>
    </row>
    <row r="28" spans="1:8" x14ac:dyDescent="0.2">
      <c r="A28" s="48" t="s">
        <v>233</v>
      </c>
      <c r="B28" s="48"/>
      <c r="C28" s="2">
        <v>3800000</v>
      </c>
      <c r="D28" s="2">
        <v>5807100</v>
      </c>
      <c r="E28" s="2">
        <v>6757500</v>
      </c>
      <c r="F28" s="2">
        <v>152.8184</v>
      </c>
      <c r="G28" s="2">
        <v>116.3661</v>
      </c>
      <c r="H28" s="2">
        <v>177.8289</v>
      </c>
    </row>
    <row r="29" spans="1:8" x14ac:dyDescent="0.2">
      <c r="A29" s="48" t="s">
        <v>234</v>
      </c>
      <c r="B29" s="48"/>
      <c r="C29" s="2">
        <v>510000</v>
      </c>
      <c r="D29" s="2">
        <v>590000</v>
      </c>
      <c r="E29" s="2">
        <v>590000</v>
      </c>
      <c r="F29" s="2">
        <v>115.6862</v>
      </c>
      <c r="G29" s="2">
        <v>100</v>
      </c>
      <c r="H29" s="2">
        <v>115.6862</v>
      </c>
    </row>
    <row r="30" spans="1:8" x14ac:dyDescent="0.2">
      <c r="A30" s="75" t="s">
        <v>235</v>
      </c>
      <c r="B30" s="75"/>
      <c r="C30" s="11">
        <v>1761000</v>
      </c>
      <c r="D30" s="11">
        <v>1420000</v>
      </c>
      <c r="E30" s="11">
        <v>170000</v>
      </c>
      <c r="F30" s="11">
        <v>80.635999999999996</v>
      </c>
      <c r="G30" s="11">
        <v>11.9718</v>
      </c>
      <c r="H30" s="11">
        <v>9.6536000000000008</v>
      </c>
    </row>
    <row r="31" spans="1:8" x14ac:dyDescent="0.2">
      <c r="A31" s="48" t="s">
        <v>236</v>
      </c>
      <c r="B31" s="48"/>
      <c r="C31" s="2">
        <v>1761000</v>
      </c>
      <c r="D31" s="2">
        <v>1420000</v>
      </c>
      <c r="E31" s="2">
        <v>170000</v>
      </c>
      <c r="F31" s="2">
        <v>80.635999999999996</v>
      </c>
      <c r="G31" s="2">
        <v>11.9718</v>
      </c>
      <c r="H31" s="2">
        <v>9.6536000000000008</v>
      </c>
    </row>
    <row r="32" spans="1:8" x14ac:dyDescent="0.2">
      <c r="A32" s="75" t="s">
        <v>237</v>
      </c>
      <c r="B32" s="75"/>
      <c r="C32" s="11">
        <v>44645950</v>
      </c>
      <c r="D32" s="11">
        <v>28652250</v>
      </c>
      <c r="E32" s="11">
        <v>23713850</v>
      </c>
      <c r="F32" s="11">
        <v>64.176500000000004</v>
      </c>
      <c r="G32" s="11">
        <v>82.764300000000006</v>
      </c>
      <c r="H32" s="11">
        <v>53.115299999999998</v>
      </c>
    </row>
    <row r="33" spans="1:8" x14ac:dyDescent="0.2">
      <c r="A33" s="48" t="s">
        <v>238</v>
      </c>
      <c r="B33" s="48"/>
      <c r="C33" s="2">
        <v>8965000</v>
      </c>
      <c r="D33" s="2">
        <v>6101000</v>
      </c>
      <c r="E33" s="2">
        <v>6101000</v>
      </c>
      <c r="F33" s="2">
        <v>68.0535</v>
      </c>
      <c r="G33" s="2">
        <v>100</v>
      </c>
      <c r="H33" s="2">
        <v>68.0535</v>
      </c>
    </row>
    <row r="34" spans="1:8" x14ac:dyDescent="0.2">
      <c r="A34" s="48" t="s">
        <v>239</v>
      </c>
      <c r="B34" s="48"/>
      <c r="C34" s="2">
        <v>32528150</v>
      </c>
      <c r="D34" s="2">
        <v>15306950</v>
      </c>
      <c r="E34" s="2">
        <v>16557350</v>
      </c>
      <c r="F34" s="2">
        <v>47.057499999999997</v>
      </c>
      <c r="G34" s="2">
        <v>108.1688</v>
      </c>
      <c r="H34" s="2">
        <v>50.901600000000002</v>
      </c>
    </row>
    <row r="35" spans="1:8" x14ac:dyDescent="0.2">
      <c r="A35" s="48" t="s">
        <v>240</v>
      </c>
      <c r="B35" s="48"/>
      <c r="C35" s="2">
        <v>135000</v>
      </c>
      <c r="D35" s="2">
        <v>165000</v>
      </c>
      <c r="E35" s="2">
        <v>165000</v>
      </c>
      <c r="F35" s="2">
        <v>122.2222</v>
      </c>
      <c r="G35" s="2">
        <v>100</v>
      </c>
      <c r="H35" s="2">
        <v>122.2222</v>
      </c>
    </row>
    <row r="36" spans="1:8" x14ac:dyDescent="0.2">
      <c r="A36" s="48" t="s">
        <v>241</v>
      </c>
      <c r="B36" s="48"/>
      <c r="C36" s="2">
        <v>3017800</v>
      </c>
      <c r="D36" s="2">
        <v>7079300</v>
      </c>
      <c r="E36" s="2">
        <v>890500</v>
      </c>
      <c r="F36" s="2">
        <v>234.5847</v>
      </c>
      <c r="G36" s="2">
        <v>12.578900000000001</v>
      </c>
      <c r="H36" s="2">
        <v>29.508199999999999</v>
      </c>
    </row>
    <row r="37" spans="1:8" x14ac:dyDescent="0.2">
      <c r="A37" s="75" t="s">
        <v>242</v>
      </c>
      <c r="B37" s="75"/>
      <c r="C37" s="11">
        <v>66800400</v>
      </c>
      <c r="D37" s="11">
        <v>72927750</v>
      </c>
      <c r="E37" s="11">
        <v>49007700</v>
      </c>
      <c r="F37" s="11">
        <v>109.1726</v>
      </c>
      <c r="G37" s="11">
        <v>67.200299999999999</v>
      </c>
      <c r="H37" s="11">
        <v>73.3643</v>
      </c>
    </row>
    <row r="38" spans="1:8" x14ac:dyDescent="0.2">
      <c r="A38" s="48" t="s">
        <v>243</v>
      </c>
      <c r="B38" s="48"/>
      <c r="C38" s="2">
        <v>66034300</v>
      </c>
      <c r="D38" s="2">
        <v>72195750</v>
      </c>
      <c r="E38" s="2">
        <v>48307700</v>
      </c>
      <c r="F38" s="2">
        <v>109.3306</v>
      </c>
      <c r="G38" s="2">
        <v>66.912099999999995</v>
      </c>
      <c r="H38" s="2">
        <v>73.1554</v>
      </c>
    </row>
    <row r="39" spans="1:8" x14ac:dyDescent="0.2">
      <c r="A39" s="48" t="s">
        <v>244</v>
      </c>
      <c r="B39" s="48"/>
      <c r="C39" s="2">
        <v>50000</v>
      </c>
      <c r="D39" s="2">
        <v>50000</v>
      </c>
      <c r="E39" s="2">
        <v>50000</v>
      </c>
      <c r="F39" s="2">
        <v>100</v>
      </c>
      <c r="G39" s="2">
        <v>100</v>
      </c>
      <c r="H39" s="2">
        <v>100</v>
      </c>
    </row>
    <row r="40" spans="1:8" x14ac:dyDescent="0.2">
      <c r="A40" s="48" t="s">
        <v>245</v>
      </c>
      <c r="B40" s="48"/>
      <c r="C40" s="2">
        <v>116100</v>
      </c>
      <c r="D40" s="2">
        <v>82000</v>
      </c>
      <c r="E40" s="2">
        <v>50000</v>
      </c>
      <c r="F40" s="2">
        <v>70.628699999999995</v>
      </c>
      <c r="G40" s="2">
        <v>60.9756</v>
      </c>
      <c r="H40" s="2">
        <v>43.066299999999998</v>
      </c>
    </row>
    <row r="41" spans="1:8" x14ac:dyDescent="0.2">
      <c r="A41" s="48" t="s">
        <v>246</v>
      </c>
      <c r="B41" s="48"/>
      <c r="C41" s="2">
        <v>600000</v>
      </c>
      <c r="D41" s="2">
        <v>600000</v>
      </c>
      <c r="E41" s="2">
        <v>600000</v>
      </c>
      <c r="F41" s="2">
        <v>100</v>
      </c>
      <c r="G41" s="2">
        <v>100</v>
      </c>
      <c r="H41" s="2">
        <v>100</v>
      </c>
    </row>
    <row r="42" spans="1:8" x14ac:dyDescent="0.2">
      <c r="A42" s="75" t="s">
        <v>247</v>
      </c>
      <c r="B42" s="75"/>
      <c r="C42" s="11">
        <v>9214900</v>
      </c>
      <c r="D42" s="11">
        <v>9233500</v>
      </c>
      <c r="E42" s="11">
        <v>7973800</v>
      </c>
      <c r="F42" s="11">
        <v>100.20180000000001</v>
      </c>
      <c r="G42" s="11">
        <v>86.357200000000006</v>
      </c>
      <c r="H42" s="11">
        <v>86.531499999999994</v>
      </c>
    </row>
    <row r="43" spans="1:8" x14ac:dyDescent="0.2">
      <c r="A43" s="48" t="s">
        <v>248</v>
      </c>
      <c r="B43" s="48"/>
      <c r="C43" s="2">
        <v>86000</v>
      </c>
      <c r="D43" s="2">
        <v>86000</v>
      </c>
      <c r="E43" s="2">
        <v>86000</v>
      </c>
      <c r="F43" s="2">
        <v>100</v>
      </c>
      <c r="G43" s="2">
        <v>100</v>
      </c>
      <c r="H43" s="2">
        <v>100</v>
      </c>
    </row>
    <row r="44" spans="1:8" x14ac:dyDescent="0.2">
      <c r="A44" s="48" t="s">
        <v>249</v>
      </c>
      <c r="B44" s="48"/>
      <c r="C44" s="2">
        <v>568000</v>
      </c>
      <c r="D44" s="2">
        <v>568000</v>
      </c>
      <c r="E44" s="2">
        <v>568000</v>
      </c>
      <c r="F44" s="2">
        <v>100</v>
      </c>
      <c r="G44" s="2">
        <v>100</v>
      </c>
      <c r="H44" s="2">
        <v>100</v>
      </c>
    </row>
    <row r="45" spans="1:8" x14ac:dyDescent="0.2">
      <c r="A45" s="48" t="s">
        <v>250</v>
      </c>
      <c r="B45" s="48"/>
      <c r="C45" s="2">
        <v>3365900</v>
      </c>
      <c r="D45" s="2">
        <v>2493650</v>
      </c>
      <c r="E45" s="2">
        <v>1239500</v>
      </c>
      <c r="F45" s="2">
        <v>74.085599999999999</v>
      </c>
      <c r="G45" s="2">
        <v>49.706200000000003</v>
      </c>
      <c r="H45" s="2">
        <v>36.825200000000002</v>
      </c>
    </row>
    <row r="46" spans="1:8" x14ac:dyDescent="0.2">
      <c r="A46" s="48" t="s">
        <v>251</v>
      </c>
      <c r="B46" s="48"/>
      <c r="C46" s="2">
        <v>3459800</v>
      </c>
      <c r="D46" s="2">
        <v>4350650</v>
      </c>
      <c r="E46" s="2">
        <v>4345100</v>
      </c>
      <c r="F46" s="2">
        <v>125.74850000000001</v>
      </c>
      <c r="G46" s="2">
        <v>99.872399999999999</v>
      </c>
      <c r="H46" s="2">
        <v>125.5881</v>
      </c>
    </row>
    <row r="47" spans="1:8" x14ac:dyDescent="0.2">
      <c r="A47" s="48" t="s">
        <v>252</v>
      </c>
      <c r="B47" s="48"/>
      <c r="C47" s="2">
        <v>941000</v>
      </c>
      <c r="D47" s="2">
        <v>941000</v>
      </c>
      <c r="E47" s="2">
        <v>941000</v>
      </c>
      <c r="F47" s="2">
        <v>100</v>
      </c>
      <c r="G47" s="2">
        <v>100</v>
      </c>
      <c r="H47" s="2">
        <v>100</v>
      </c>
    </row>
    <row r="48" spans="1:8" x14ac:dyDescent="0.2">
      <c r="A48" s="48" t="s">
        <v>253</v>
      </c>
      <c r="B48" s="48"/>
      <c r="C48" s="2">
        <v>394200</v>
      </c>
      <c r="D48" s="2">
        <v>394200</v>
      </c>
      <c r="E48" s="2">
        <v>394200</v>
      </c>
      <c r="F48" s="2">
        <v>100</v>
      </c>
      <c r="G48" s="2">
        <v>100</v>
      </c>
      <c r="H48" s="2">
        <v>100</v>
      </c>
    </row>
    <row r="49" spans="1:8" x14ac:dyDescent="0.2">
      <c r="A49" s="48" t="s">
        <v>254</v>
      </c>
      <c r="B49" s="48"/>
      <c r="C49" s="2">
        <v>400000</v>
      </c>
      <c r="D49" s="2">
        <v>400000</v>
      </c>
      <c r="E49" s="2">
        <v>400000</v>
      </c>
      <c r="F49" s="2">
        <v>100</v>
      </c>
      <c r="G49" s="2">
        <v>100</v>
      </c>
      <c r="H49" s="2">
        <v>100</v>
      </c>
    </row>
  </sheetData>
  <mergeCells count="47">
    <mergeCell ref="A48:B48"/>
    <mergeCell ref="A49:B49"/>
    <mergeCell ref="A40:B40"/>
    <mergeCell ref="A41:B41"/>
    <mergeCell ref="A42:B42"/>
    <mergeCell ref="A43:B43"/>
    <mergeCell ref="A44:B44"/>
    <mergeCell ref="A45:B45"/>
    <mergeCell ref="A36:B36"/>
    <mergeCell ref="A37:B37"/>
    <mergeCell ref="A46:B46"/>
    <mergeCell ref="A47:B47"/>
    <mergeCell ref="A38:B38"/>
    <mergeCell ref="A39:B39"/>
    <mergeCell ref="A30:B30"/>
    <mergeCell ref="A31:B31"/>
    <mergeCell ref="A34:B34"/>
    <mergeCell ref="A35:B35"/>
    <mergeCell ref="A32:B32"/>
    <mergeCell ref="A33:B33"/>
    <mergeCell ref="A22:B22"/>
    <mergeCell ref="A23:B23"/>
    <mergeCell ref="A24:B24"/>
    <mergeCell ref="A25:B25"/>
    <mergeCell ref="A28:B28"/>
    <mergeCell ref="A29:B29"/>
    <mergeCell ref="A26:B26"/>
    <mergeCell ref="A27:B27"/>
    <mergeCell ref="A21:B21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:F2"/>
    <mergeCell ref="B3:F3"/>
    <mergeCell ref="C4:E4"/>
    <mergeCell ref="F4:H4"/>
    <mergeCell ref="A7:B7"/>
    <mergeCell ref="A20:B20"/>
    <mergeCell ref="A17:B17"/>
    <mergeCell ref="A18:B18"/>
    <mergeCell ref="A19:B19"/>
  </mergeCells>
  <pageMargins left="0.7" right="0.7" top="0.75" bottom="0.75" header="0.3" footer="0.3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A24" sqref="A24:B24"/>
    </sheetView>
  </sheetViews>
  <sheetFormatPr defaultRowHeight="12.75" x14ac:dyDescent="0.2"/>
  <cols>
    <col min="2" max="2" width="98.140625" customWidth="1"/>
    <col min="3" max="3" width="14.42578125" customWidth="1"/>
    <col min="4" max="4" width="14.7109375" customWidth="1"/>
    <col min="5" max="5" width="13.7109375" customWidth="1"/>
  </cols>
  <sheetData>
    <row r="1" spans="1:8" x14ac:dyDescent="0.2">
      <c r="B1" t="s">
        <v>566</v>
      </c>
    </row>
    <row r="2" spans="1:8" x14ac:dyDescent="0.2">
      <c r="A2" s="49" t="s">
        <v>574</v>
      </c>
      <c r="B2" s="49"/>
      <c r="C2" s="49"/>
      <c r="D2" s="49"/>
      <c r="E2" s="49"/>
      <c r="F2" s="49"/>
      <c r="G2" s="49"/>
      <c r="H2" s="49"/>
    </row>
    <row r="3" spans="1:8" x14ac:dyDescent="0.2">
      <c r="B3" s="62"/>
      <c r="C3" s="48"/>
      <c r="D3" s="48"/>
      <c r="E3" s="48"/>
      <c r="F3" s="48"/>
    </row>
    <row r="5" spans="1:8" x14ac:dyDescent="0.2">
      <c r="A5" s="34"/>
      <c r="B5" s="34"/>
      <c r="C5" s="63" t="s">
        <v>4</v>
      </c>
      <c r="D5" s="64"/>
      <c r="E5" s="64"/>
      <c r="F5" s="63" t="s">
        <v>5</v>
      </c>
      <c r="G5" s="64"/>
      <c r="H5" s="64"/>
    </row>
    <row r="6" spans="1:8" x14ac:dyDescent="0.2">
      <c r="A6" s="34"/>
      <c r="B6" s="34"/>
      <c r="C6" s="35" t="s">
        <v>6</v>
      </c>
      <c r="D6" s="35" t="s">
        <v>7</v>
      </c>
      <c r="E6" s="35" t="s">
        <v>8</v>
      </c>
      <c r="F6" s="34"/>
      <c r="G6" s="34"/>
      <c r="H6" s="34"/>
    </row>
    <row r="7" spans="1:8" ht="25.5" x14ac:dyDescent="0.2">
      <c r="A7" s="45" t="s">
        <v>2</v>
      </c>
      <c r="B7" s="36" t="s">
        <v>3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  <c r="H7" s="35" t="s">
        <v>14</v>
      </c>
    </row>
    <row r="8" spans="1:8" x14ac:dyDescent="0.2">
      <c r="A8" s="76" t="s">
        <v>201</v>
      </c>
      <c r="B8" s="76"/>
      <c r="C8" s="10">
        <v>194565000</v>
      </c>
      <c r="D8" s="10">
        <v>189130500</v>
      </c>
      <c r="E8" s="10">
        <v>159685400</v>
      </c>
      <c r="F8" s="10">
        <v>97.206800000000001</v>
      </c>
      <c r="G8" s="10">
        <v>84.431299999999993</v>
      </c>
      <c r="H8" s="10">
        <v>82.072999999999993</v>
      </c>
    </row>
    <row r="9" spans="1:8" x14ac:dyDescent="0.2">
      <c r="A9" s="75" t="s">
        <v>184</v>
      </c>
      <c r="B9" s="75"/>
      <c r="C9" s="11">
        <v>12792000</v>
      </c>
      <c r="D9" s="11">
        <v>12752000</v>
      </c>
      <c r="E9" s="11">
        <v>12682000</v>
      </c>
      <c r="F9" s="11">
        <v>99.687299999999993</v>
      </c>
      <c r="G9" s="11">
        <v>99.450999999999993</v>
      </c>
      <c r="H9" s="11">
        <v>99.14</v>
      </c>
    </row>
    <row r="10" spans="1:8" x14ac:dyDescent="0.2">
      <c r="A10" s="77" t="s">
        <v>185</v>
      </c>
      <c r="B10" s="77"/>
      <c r="C10" s="12">
        <v>12792000</v>
      </c>
      <c r="D10" s="12">
        <v>12752000</v>
      </c>
      <c r="E10" s="12">
        <v>12682000</v>
      </c>
      <c r="F10" s="12">
        <v>99.687299999999993</v>
      </c>
      <c r="G10" s="12">
        <v>99.450999999999993</v>
      </c>
      <c r="H10" s="12">
        <v>99.14</v>
      </c>
    </row>
    <row r="11" spans="1:8" x14ac:dyDescent="0.2">
      <c r="A11" s="75" t="s">
        <v>186</v>
      </c>
      <c r="B11" s="75"/>
      <c r="C11" s="11">
        <v>3660000</v>
      </c>
      <c r="D11" s="11">
        <v>3490000</v>
      </c>
      <c r="E11" s="11">
        <v>3640000</v>
      </c>
      <c r="F11" s="11">
        <v>95.355099999999993</v>
      </c>
      <c r="G11" s="11">
        <v>104.2979</v>
      </c>
      <c r="H11" s="11">
        <v>99.453500000000005</v>
      </c>
    </row>
    <row r="12" spans="1:8" x14ac:dyDescent="0.2">
      <c r="A12" s="77" t="s">
        <v>187</v>
      </c>
      <c r="B12" s="77"/>
      <c r="C12" s="12">
        <v>3660000</v>
      </c>
      <c r="D12" s="12">
        <v>3490000</v>
      </c>
      <c r="E12" s="12">
        <v>3640000</v>
      </c>
      <c r="F12" s="12">
        <v>95.355099999999993</v>
      </c>
      <c r="G12" s="12">
        <v>104.2979</v>
      </c>
      <c r="H12" s="12">
        <v>99.453500000000005</v>
      </c>
    </row>
    <row r="13" spans="1:8" x14ac:dyDescent="0.2">
      <c r="A13" s="75" t="s">
        <v>188</v>
      </c>
      <c r="B13" s="75"/>
      <c r="C13" s="11">
        <v>108161850</v>
      </c>
      <c r="D13" s="11">
        <v>104324150</v>
      </c>
      <c r="E13" s="11">
        <v>74548650</v>
      </c>
      <c r="F13" s="11">
        <v>96.451800000000006</v>
      </c>
      <c r="G13" s="11">
        <v>71.458600000000004</v>
      </c>
      <c r="H13" s="11">
        <v>68.923199999999994</v>
      </c>
    </row>
    <row r="14" spans="1:8" x14ac:dyDescent="0.2">
      <c r="A14" s="77" t="s">
        <v>189</v>
      </c>
      <c r="B14" s="77"/>
      <c r="C14" s="12">
        <v>102123000</v>
      </c>
      <c r="D14" s="12">
        <v>98444250</v>
      </c>
      <c r="E14" s="12">
        <v>68805150</v>
      </c>
      <c r="F14" s="12">
        <v>96.3977</v>
      </c>
      <c r="G14" s="12">
        <v>69.892499999999998</v>
      </c>
      <c r="H14" s="12">
        <v>67.374700000000004</v>
      </c>
    </row>
    <row r="15" spans="1:8" x14ac:dyDescent="0.2">
      <c r="A15" s="77" t="s">
        <v>190</v>
      </c>
      <c r="B15" s="77"/>
      <c r="C15" s="12">
        <v>4071400</v>
      </c>
      <c r="D15" s="12">
        <v>4070400</v>
      </c>
      <c r="E15" s="12">
        <v>4070400</v>
      </c>
      <c r="F15" s="12">
        <v>99.975399999999993</v>
      </c>
      <c r="G15" s="12">
        <v>100</v>
      </c>
      <c r="H15" s="12">
        <v>99.975399999999993</v>
      </c>
    </row>
    <row r="16" spans="1:8" x14ac:dyDescent="0.2">
      <c r="A16" s="48" t="s">
        <v>202</v>
      </c>
      <c r="B16" s="48"/>
      <c r="C16" s="2">
        <v>4071400</v>
      </c>
      <c r="D16" s="2">
        <v>4070400</v>
      </c>
      <c r="E16" s="2">
        <v>4070400</v>
      </c>
      <c r="F16" s="2">
        <v>99.975399999999993</v>
      </c>
      <c r="G16" s="2">
        <v>100</v>
      </c>
      <c r="H16" s="2">
        <v>99.975399999999993</v>
      </c>
    </row>
    <row r="17" spans="1:8" x14ac:dyDescent="0.2">
      <c r="A17" s="77" t="s">
        <v>191</v>
      </c>
      <c r="B17" s="77"/>
      <c r="C17" s="12">
        <v>1967450</v>
      </c>
      <c r="D17" s="12">
        <v>1809500</v>
      </c>
      <c r="E17" s="12">
        <v>1673100</v>
      </c>
      <c r="F17" s="12">
        <v>91.971800000000002</v>
      </c>
      <c r="G17" s="12">
        <v>92.462000000000003</v>
      </c>
      <c r="H17" s="12">
        <v>85.039000000000001</v>
      </c>
    </row>
    <row r="18" spans="1:8" x14ac:dyDescent="0.2">
      <c r="A18" s="48" t="s">
        <v>203</v>
      </c>
      <c r="B18" s="48"/>
      <c r="C18" s="2">
        <v>1967450</v>
      </c>
      <c r="D18" s="2">
        <v>1809500</v>
      </c>
      <c r="E18" s="2">
        <v>1673100</v>
      </c>
      <c r="F18" s="2">
        <v>91.971800000000002</v>
      </c>
      <c r="G18" s="2">
        <v>92.462000000000003</v>
      </c>
      <c r="H18" s="2">
        <v>85.039000000000001</v>
      </c>
    </row>
    <row r="19" spans="1:8" x14ac:dyDescent="0.2">
      <c r="A19" s="75" t="s">
        <v>192</v>
      </c>
      <c r="B19" s="75"/>
      <c r="C19" s="11">
        <v>68001150</v>
      </c>
      <c r="D19" s="11">
        <v>66614350</v>
      </c>
      <c r="E19" s="11">
        <v>66864750</v>
      </c>
      <c r="F19" s="11">
        <v>97.960599999999999</v>
      </c>
      <c r="G19" s="11">
        <v>100.3758</v>
      </c>
      <c r="H19" s="11">
        <v>98.328800000000001</v>
      </c>
    </row>
    <row r="20" spans="1:8" x14ac:dyDescent="0.2">
      <c r="A20" s="77" t="s">
        <v>193</v>
      </c>
      <c r="B20" s="77"/>
      <c r="C20" s="12">
        <v>13942700</v>
      </c>
      <c r="D20" s="12">
        <v>13952700</v>
      </c>
      <c r="E20" s="12">
        <v>13952700</v>
      </c>
      <c r="F20" s="12">
        <v>100.07170000000001</v>
      </c>
      <c r="G20" s="12">
        <v>100</v>
      </c>
      <c r="H20" s="12">
        <v>100.07170000000001</v>
      </c>
    </row>
    <row r="21" spans="1:8" x14ac:dyDescent="0.2">
      <c r="A21" s="77" t="s">
        <v>194</v>
      </c>
      <c r="B21" s="77"/>
      <c r="C21" s="12">
        <v>8040250</v>
      </c>
      <c r="D21" s="12">
        <v>7341450</v>
      </c>
      <c r="E21" s="12">
        <v>7591850</v>
      </c>
      <c r="F21" s="12">
        <v>91.308700000000002</v>
      </c>
      <c r="G21" s="12">
        <v>103.41070000000001</v>
      </c>
      <c r="H21" s="12">
        <v>94.423000000000002</v>
      </c>
    </row>
    <row r="22" spans="1:8" x14ac:dyDescent="0.2">
      <c r="A22" s="48" t="s">
        <v>204</v>
      </c>
      <c r="B22" s="48"/>
      <c r="C22" s="2">
        <v>2171200</v>
      </c>
      <c r="D22" s="2">
        <v>2007000</v>
      </c>
      <c r="E22" s="2">
        <v>2257400</v>
      </c>
      <c r="F22" s="2">
        <v>92.437299999999993</v>
      </c>
      <c r="G22" s="2">
        <v>112.47629999999999</v>
      </c>
      <c r="H22" s="2">
        <v>103.9701</v>
      </c>
    </row>
    <row r="23" spans="1:8" x14ac:dyDescent="0.2">
      <c r="A23" s="48" t="s">
        <v>205</v>
      </c>
      <c r="B23" s="48"/>
      <c r="C23" s="2">
        <v>4181950</v>
      </c>
      <c r="D23" s="2">
        <v>3648350</v>
      </c>
      <c r="E23" s="2">
        <v>3648350</v>
      </c>
      <c r="F23" s="2">
        <v>87.240399999999994</v>
      </c>
      <c r="G23" s="2">
        <v>100</v>
      </c>
      <c r="H23" s="2">
        <v>87.240399999999994</v>
      </c>
    </row>
    <row r="24" spans="1:8" x14ac:dyDescent="0.2">
      <c r="A24" s="48" t="s">
        <v>206</v>
      </c>
      <c r="B24" s="48"/>
      <c r="C24" s="2">
        <v>1687100</v>
      </c>
      <c r="D24" s="2">
        <v>1686100</v>
      </c>
      <c r="E24" s="2">
        <v>1686100</v>
      </c>
      <c r="F24" s="2">
        <v>99.940700000000007</v>
      </c>
      <c r="G24" s="2">
        <v>100</v>
      </c>
      <c r="H24" s="2">
        <v>99.940700000000007</v>
      </c>
    </row>
    <row r="25" spans="1:8" x14ac:dyDescent="0.2">
      <c r="A25" s="77" t="s">
        <v>195</v>
      </c>
      <c r="B25" s="77"/>
      <c r="C25" s="12">
        <v>8496050</v>
      </c>
      <c r="D25" s="12">
        <v>8455050</v>
      </c>
      <c r="E25" s="12">
        <v>8455050</v>
      </c>
      <c r="F25" s="12">
        <v>99.517399999999995</v>
      </c>
      <c r="G25" s="12">
        <v>100</v>
      </c>
      <c r="H25" s="12">
        <v>99.517399999999995</v>
      </c>
    </row>
    <row r="26" spans="1:8" x14ac:dyDescent="0.2">
      <c r="A26" s="48" t="s">
        <v>207</v>
      </c>
      <c r="B26" s="48"/>
      <c r="C26" s="2">
        <v>8496050</v>
      </c>
      <c r="D26" s="2">
        <v>8455050</v>
      </c>
      <c r="E26" s="2">
        <v>8455050</v>
      </c>
      <c r="F26" s="2">
        <v>99.517399999999995</v>
      </c>
      <c r="G26" s="2">
        <v>100</v>
      </c>
      <c r="H26" s="2">
        <v>99.517399999999995</v>
      </c>
    </row>
    <row r="27" spans="1:8" x14ac:dyDescent="0.2">
      <c r="A27" s="77" t="s">
        <v>196</v>
      </c>
      <c r="B27" s="77"/>
      <c r="C27" s="12">
        <v>37063150</v>
      </c>
      <c r="D27" s="12">
        <v>36780150</v>
      </c>
      <c r="E27" s="12">
        <v>36780150</v>
      </c>
      <c r="F27" s="12">
        <v>99.236400000000003</v>
      </c>
      <c r="G27" s="12">
        <v>100</v>
      </c>
      <c r="H27" s="12">
        <v>99.236400000000003</v>
      </c>
    </row>
    <row r="28" spans="1:8" x14ac:dyDescent="0.2">
      <c r="A28" s="48" t="s">
        <v>208</v>
      </c>
      <c r="B28" s="48"/>
      <c r="C28" s="2">
        <v>11406400</v>
      </c>
      <c r="D28" s="2">
        <v>11214400</v>
      </c>
      <c r="E28" s="2">
        <v>11214400</v>
      </c>
      <c r="F28" s="2">
        <v>98.316699999999997</v>
      </c>
      <c r="G28" s="2">
        <v>100</v>
      </c>
      <c r="H28" s="2">
        <v>98.316699999999997</v>
      </c>
    </row>
    <row r="29" spans="1:8" x14ac:dyDescent="0.2">
      <c r="A29" s="48" t="s">
        <v>209</v>
      </c>
      <c r="B29" s="48"/>
      <c r="C29" s="2">
        <v>12389350</v>
      </c>
      <c r="D29" s="2">
        <v>12300350</v>
      </c>
      <c r="E29" s="2">
        <v>12300350</v>
      </c>
      <c r="F29" s="2">
        <v>99.281599999999997</v>
      </c>
      <c r="G29" s="2">
        <v>100</v>
      </c>
      <c r="H29" s="2">
        <v>99.281599999999997</v>
      </c>
    </row>
    <row r="30" spans="1:8" x14ac:dyDescent="0.2">
      <c r="A30" s="48" t="s">
        <v>210</v>
      </c>
      <c r="B30" s="48"/>
      <c r="C30" s="2">
        <v>11521400</v>
      </c>
      <c r="D30" s="2">
        <v>11519400</v>
      </c>
      <c r="E30" s="2">
        <v>11519400</v>
      </c>
      <c r="F30" s="2">
        <v>99.982600000000005</v>
      </c>
      <c r="G30" s="2">
        <v>100</v>
      </c>
      <c r="H30" s="2">
        <v>99.982600000000005</v>
      </c>
    </row>
    <row r="31" spans="1:8" x14ac:dyDescent="0.2">
      <c r="A31" s="77" t="s">
        <v>197</v>
      </c>
      <c r="B31" s="77"/>
      <c r="C31" s="12">
        <v>85000</v>
      </c>
      <c r="D31" s="12">
        <v>85000</v>
      </c>
      <c r="E31" s="12">
        <v>85000</v>
      </c>
      <c r="F31" s="12">
        <v>100</v>
      </c>
      <c r="G31" s="12">
        <v>100</v>
      </c>
      <c r="H31" s="12">
        <v>100</v>
      </c>
    </row>
    <row r="32" spans="1:8" x14ac:dyDescent="0.2">
      <c r="A32" s="48" t="s">
        <v>211</v>
      </c>
      <c r="B32" s="48"/>
      <c r="C32" s="2">
        <v>85000</v>
      </c>
      <c r="D32" s="2">
        <v>85000</v>
      </c>
      <c r="E32" s="2">
        <v>85000</v>
      </c>
      <c r="F32" s="2">
        <v>100</v>
      </c>
      <c r="G32" s="2">
        <v>100</v>
      </c>
      <c r="H32" s="2">
        <v>100</v>
      </c>
    </row>
    <row r="33" spans="1:8" x14ac:dyDescent="0.2">
      <c r="A33" s="77" t="s">
        <v>198</v>
      </c>
      <c r="B33" s="77"/>
      <c r="C33" s="12">
        <v>374000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1:8" x14ac:dyDescent="0.2">
      <c r="A34" s="48" t="s">
        <v>212</v>
      </c>
      <c r="B34" s="48"/>
      <c r="C34" s="2">
        <v>374000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1:8" x14ac:dyDescent="0.2">
      <c r="A35" s="75" t="s">
        <v>199</v>
      </c>
      <c r="B35" s="75"/>
      <c r="C35" s="11">
        <v>1950000</v>
      </c>
      <c r="D35" s="11">
        <v>1950000</v>
      </c>
      <c r="E35" s="11">
        <v>1950000</v>
      </c>
      <c r="F35" s="11">
        <v>100</v>
      </c>
      <c r="G35" s="11">
        <v>100</v>
      </c>
      <c r="H35" s="11">
        <v>100</v>
      </c>
    </row>
    <row r="36" spans="1:8" x14ac:dyDescent="0.2">
      <c r="A36" s="77" t="s">
        <v>200</v>
      </c>
      <c r="B36" s="77"/>
      <c r="C36" s="12">
        <v>1950000</v>
      </c>
      <c r="D36" s="12">
        <v>1950000</v>
      </c>
      <c r="E36" s="12">
        <v>1950000</v>
      </c>
      <c r="F36" s="12">
        <v>100</v>
      </c>
      <c r="G36" s="12">
        <v>100</v>
      </c>
      <c r="H36" s="12">
        <v>100</v>
      </c>
    </row>
  </sheetData>
  <mergeCells count="33">
    <mergeCell ref="A35:B35"/>
    <mergeCell ref="A36:B36"/>
    <mergeCell ref="A2:H2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B3:F3"/>
    <mergeCell ref="C5:E5"/>
    <mergeCell ref="F5:H5"/>
    <mergeCell ref="A8:B8"/>
    <mergeCell ref="A9:B9"/>
    <mergeCell ref="A10:B10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OPĆI DIO - SAŽETAK</vt:lpstr>
      <vt:lpstr>OPĆI DIO  - SAŽETAK USPOREDNI</vt:lpstr>
      <vt:lpstr>OPĆI DIO-ANALITIKA</vt:lpstr>
      <vt:lpstr>OPĆI DIO-RAČ.PR.I RASH.-usp.pr.</vt:lpstr>
      <vt:lpstr>OPĆI DIO-RAČUN ZAD.FIN.-usp.pr.</vt:lpstr>
      <vt:lpstr>Posebni dio</vt:lpstr>
      <vt:lpstr>Rashodi po funkcijskoj</vt:lpstr>
      <vt:lpstr>Rashodi po organizacijskoj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cp:lastPrinted>2021-12-09T08:54:34Z</cp:lastPrinted>
  <dcterms:created xsi:type="dcterms:W3CDTF">2021-11-16T12:58:15Z</dcterms:created>
  <dcterms:modified xsi:type="dcterms:W3CDTF">2021-12-09T16:42:21Z</dcterms:modified>
</cp:coreProperties>
</file>